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i unidad\Compu trabajo\avances financieros\"/>
    </mc:Choice>
  </mc:AlternateContent>
  <xr:revisionPtr revIDLastSave="0" documentId="8_{248A5DCF-C71F-4E82-B705-EACC57EADA0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TS-1T-20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" localSheetId="0">#REF!</definedName>
    <definedName name="_">#REF!</definedName>
    <definedName name="_xlnm._FilterDatabase" localSheetId="0" hidden="1">'TS-1T-20'!$A$5:$Y$5</definedName>
    <definedName name="_sec1" localSheetId="1">#REF!</definedName>
    <definedName name="_sec1" localSheetId="0">#REF!</definedName>
    <definedName name="_sec1">#REF!</definedName>
    <definedName name="a" localSheetId="0">#REF!</definedName>
    <definedName name="a">#REF!</definedName>
    <definedName name="AAA" localSheetId="1">#REF!</definedName>
    <definedName name="AAA" localSheetId="0">#REF!</definedName>
    <definedName name="AAA">#REF!</definedName>
    <definedName name="_xlnm.Extract" localSheetId="1">[1]EGRESOS!#REF!</definedName>
    <definedName name="_xlnm.Extract" localSheetId="0">[1]EGRESOS!#REF!</definedName>
    <definedName name="_xlnm.Extract">[1]EGRESOS!#REF!</definedName>
    <definedName name="b" localSheetId="0">[1]EGRESOS!#REF!</definedName>
    <definedName name="b">[1]EGRESOS!#REF!</definedName>
    <definedName name="base" localSheetId="1">#REF!</definedName>
    <definedName name="base" localSheetId="0">#REF!</definedName>
    <definedName name="base">#REF!</definedName>
    <definedName name="_xlnm.Database" localSheetId="1">[2]REPORTO!#REF!</definedName>
    <definedName name="_xlnm.Database" localSheetId="0">[2]REPORTO!#REF!</definedName>
    <definedName name="_xlnm.Database">[2]REPORTO!#REF!</definedName>
    <definedName name="BBB" localSheetId="1">#REF!</definedName>
    <definedName name="BBB" localSheetId="0">#REF!</definedName>
    <definedName name="BBB">#REF!</definedName>
    <definedName name="CIC" localSheetId="1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1">#REF!</definedName>
    <definedName name="ELOY" localSheetId="0">#REF!</definedName>
    <definedName name="ELOY">#REF!</definedName>
    <definedName name="_xlnm.Recorder" localSheetId="1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1">#REF!</definedName>
    <definedName name="Imprimir_área_IM" localSheetId="0">#REF!</definedName>
    <definedName name="Imprimir_área_IM">#REF!</definedName>
    <definedName name="PART" localSheetId="1">#REF!</definedName>
    <definedName name="PART" localSheetId="0">#REF!</definedName>
    <definedName name="PART">#REF!</definedName>
    <definedName name="PART1" localSheetId="1">#REF!</definedName>
    <definedName name="PART1" localSheetId="0">#REF!</definedName>
    <definedName name="PART1">#REF!</definedName>
    <definedName name="Partida_4100_Capital" localSheetId="1">[3]ADEF01!#REF!</definedName>
    <definedName name="Partida_4100_Capital" localSheetId="0">[3]ADEF01!#REF!</definedName>
    <definedName name="Partida_4100_Capital">[3]ADEF01!#REF!</definedName>
    <definedName name="Partida_4200_Capital" localSheetId="1">[3]ADEF01!#REF!</definedName>
    <definedName name="Partida_4200_Capital" localSheetId="0">[3]ADEF01!#REF!</definedName>
    <definedName name="Partida_4200_Capital">[3]ADEF01!#REF!</definedName>
    <definedName name="Partida_4200_Corriente" localSheetId="1">[3]ADEF01!#REF!</definedName>
    <definedName name="Partida_4200_Corriente" localSheetId="0">[3]ADEF01!#REF!</definedName>
    <definedName name="Partida_4200_Corriente">[3]ADEF01!#REF!</definedName>
    <definedName name="Partida_4300_Capital" localSheetId="1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_xlnm.Print_Titles" localSheetId="0">'TS-1T-20'!$1:$5</definedName>
    <definedName name="TRASP" localSheetId="1">#REF!</definedName>
    <definedName name="TRASP" localSheetId="0">#REF!</definedName>
    <definedName name="TRASP">#REF!</definedName>
    <definedName name="U" localSheetId="1">#REF!</definedName>
    <definedName name="U" localSheetId="0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5" i="1" l="1"/>
  <c r="J165" i="1"/>
  <c r="I165" i="1"/>
  <c r="G165" i="1"/>
  <c r="K164" i="1"/>
  <c r="J164" i="1"/>
  <c r="I164" i="1"/>
  <c r="G164" i="1"/>
  <c r="K163" i="1"/>
  <c r="J163" i="1"/>
  <c r="I163" i="1"/>
  <c r="G163" i="1"/>
  <c r="K162" i="1"/>
  <c r="J162" i="1"/>
  <c r="I162" i="1"/>
  <c r="G162" i="1"/>
  <c r="K161" i="1"/>
  <c r="J161" i="1"/>
  <c r="I161" i="1"/>
  <c r="G161" i="1"/>
  <c r="K160" i="1"/>
  <c r="J160" i="1"/>
  <c r="I160" i="1"/>
  <c r="G160" i="1"/>
  <c r="K159" i="1"/>
  <c r="J159" i="1"/>
  <c r="I159" i="1"/>
  <c r="G159" i="1"/>
  <c r="K158" i="1"/>
  <c r="J158" i="1"/>
  <c r="I158" i="1"/>
  <c r="G158" i="1"/>
  <c r="K157" i="1"/>
  <c r="J157" i="1"/>
  <c r="I157" i="1"/>
  <c r="G157" i="1"/>
  <c r="K156" i="1"/>
  <c r="J156" i="1"/>
  <c r="I156" i="1"/>
  <c r="G156" i="1"/>
  <c r="K155" i="1"/>
  <c r="J155" i="1"/>
  <c r="I155" i="1"/>
  <c r="G155" i="1"/>
  <c r="K154" i="1"/>
  <c r="J154" i="1"/>
  <c r="I154" i="1"/>
  <c r="G154" i="1"/>
  <c r="K153" i="1"/>
  <c r="J153" i="1"/>
  <c r="I153" i="1"/>
  <c r="G153" i="1"/>
  <c r="K152" i="1"/>
  <c r="J152" i="1"/>
  <c r="I152" i="1"/>
  <c r="G152" i="1"/>
  <c r="K151" i="1"/>
  <c r="J151" i="1"/>
  <c r="I151" i="1"/>
  <c r="G151" i="1"/>
  <c r="K150" i="1"/>
  <c r="J150" i="1"/>
  <c r="I150" i="1"/>
  <c r="G150" i="1"/>
  <c r="K149" i="1"/>
  <c r="J149" i="1"/>
  <c r="I149" i="1"/>
  <c r="G149" i="1"/>
  <c r="K148" i="1"/>
  <c r="J148" i="1"/>
  <c r="I148" i="1"/>
  <c r="G148" i="1"/>
  <c r="K147" i="1"/>
  <c r="J147" i="1"/>
  <c r="I147" i="1"/>
  <c r="G147" i="1"/>
  <c r="K146" i="1"/>
  <c r="J146" i="1"/>
  <c r="I146" i="1"/>
  <c r="G146" i="1"/>
  <c r="K145" i="1"/>
  <c r="J145" i="1"/>
  <c r="I145" i="1"/>
  <c r="G145" i="1"/>
  <c r="K144" i="1"/>
  <c r="J144" i="1"/>
  <c r="I144" i="1"/>
  <c r="G144" i="1"/>
  <c r="K143" i="1"/>
  <c r="J143" i="1"/>
  <c r="I143" i="1"/>
  <c r="G143" i="1"/>
  <c r="K142" i="1"/>
  <c r="J142" i="1"/>
  <c r="I142" i="1"/>
  <c r="G142" i="1"/>
  <c r="K141" i="1"/>
  <c r="J141" i="1"/>
  <c r="I141" i="1"/>
  <c r="G141" i="1"/>
  <c r="K140" i="1"/>
  <c r="J140" i="1"/>
  <c r="I140" i="1"/>
  <c r="G140" i="1"/>
  <c r="K139" i="1"/>
  <c r="J139" i="1"/>
  <c r="I139" i="1"/>
  <c r="G139" i="1"/>
  <c r="K138" i="1"/>
  <c r="J138" i="1"/>
  <c r="I138" i="1"/>
  <c r="G138" i="1"/>
  <c r="K137" i="1"/>
  <c r="J137" i="1"/>
  <c r="I137" i="1"/>
  <c r="G137" i="1"/>
  <c r="K136" i="1"/>
  <c r="J136" i="1"/>
  <c r="I136" i="1"/>
  <c r="G136" i="1"/>
  <c r="K135" i="1"/>
  <c r="J135" i="1"/>
  <c r="I135" i="1"/>
  <c r="G135" i="1"/>
  <c r="K134" i="1"/>
  <c r="J134" i="1"/>
  <c r="I134" i="1"/>
  <c r="G134" i="1"/>
  <c r="K133" i="1"/>
  <c r="J133" i="1"/>
  <c r="I133" i="1"/>
  <c r="G133" i="1"/>
  <c r="K132" i="1"/>
  <c r="J132" i="1"/>
  <c r="I132" i="1"/>
  <c r="G132" i="1"/>
  <c r="K131" i="1"/>
  <c r="J131" i="1"/>
  <c r="I131" i="1"/>
  <c r="G131" i="1"/>
  <c r="K130" i="1"/>
  <c r="J130" i="1"/>
  <c r="I130" i="1"/>
  <c r="G130" i="1"/>
  <c r="K129" i="1"/>
  <c r="J129" i="1"/>
  <c r="I129" i="1"/>
  <c r="G129" i="1"/>
  <c r="K128" i="1"/>
  <c r="J128" i="1"/>
  <c r="I128" i="1"/>
  <c r="G128" i="1"/>
  <c r="K127" i="1"/>
  <c r="J127" i="1"/>
  <c r="I127" i="1"/>
  <c r="G127" i="1"/>
  <c r="K126" i="1"/>
  <c r="J126" i="1"/>
  <c r="I126" i="1"/>
  <c r="G126" i="1"/>
  <c r="K125" i="1"/>
  <c r="J125" i="1"/>
  <c r="I125" i="1"/>
  <c r="G125" i="1"/>
  <c r="K124" i="1"/>
  <c r="J124" i="1"/>
  <c r="I124" i="1"/>
  <c r="G124" i="1"/>
  <c r="K123" i="1"/>
  <c r="J123" i="1"/>
  <c r="I123" i="1"/>
  <c r="G123" i="1"/>
  <c r="K122" i="1"/>
  <c r="J122" i="1"/>
  <c r="I122" i="1"/>
  <c r="G122" i="1"/>
  <c r="K121" i="1"/>
  <c r="J121" i="1"/>
  <c r="I121" i="1"/>
  <c r="G121" i="1"/>
  <c r="K120" i="1"/>
  <c r="J120" i="1"/>
  <c r="I120" i="1"/>
  <c r="G120" i="1"/>
  <c r="K119" i="1"/>
  <c r="J119" i="1"/>
  <c r="I119" i="1"/>
  <c r="G119" i="1"/>
  <c r="K118" i="1"/>
  <c r="J118" i="1"/>
  <c r="I118" i="1"/>
  <c r="G118" i="1"/>
  <c r="K117" i="1"/>
  <c r="J117" i="1"/>
  <c r="I117" i="1"/>
  <c r="G117" i="1"/>
  <c r="K116" i="1"/>
  <c r="J116" i="1"/>
  <c r="I116" i="1"/>
  <c r="G116" i="1"/>
  <c r="K115" i="1"/>
  <c r="J115" i="1"/>
  <c r="I115" i="1"/>
  <c r="G115" i="1"/>
  <c r="K114" i="1"/>
  <c r="J114" i="1"/>
  <c r="I114" i="1"/>
  <c r="G114" i="1"/>
  <c r="K113" i="1"/>
  <c r="J113" i="1"/>
  <c r="I113" i="1"/>
  <c r="G113" i="1"/>
  <c r="K112" i="1"/>
  <c r="J112" i="1"/>
  <c r="I112" i="1"/>
  <c r="G112" i="1"/>
  <c r="K111" i="1"/>
  <c r="J111" i="1"/>
  <c r="I111" i="1"/>
  <c r="G111" i="1"/>
  <c r="K110" i="1"/>
  <c r="J110" i="1"/>
  <c r="I110" i="1"/>
  <c r="G110" i="1"/>
  <c r="K109" i="1"/>
  <c r="J109" i="1"/>
  <c r="I109" i="1"/>
  <c r="G109" i="1"/>
  <c r="K108" i="1"/>
  <c r="J108" i="1"/>
  <c r="I108" i="1"/>
  <c r="G108" i="1"/>
  <c r="K107" i="1"/>
  <c r="J107" i="1"/>
  <c r="I107" i="1"/>
  <c r="G107" i="1"/>
  <c r="K106" i="1"/>
  <c r="J106" i="1"/>
  <c r="I106" i="1"/>
  <c r="G106" i="1"/>
  <c r="K105" i="1"/>
  <c r="J105" i="1"/>
  <c r="I105" i="1"/>
  <c r="G105" i="1"/>
  <c r="K104" i="1"/>
  <c r="J104" i="1"/>
  <c r="I104" i="1"/>
  <c r="G104" i="1"/>
  <c r="K103" i="1"/>
  <c r="J103" i="1"/>
  <c r="I103" i="1"/>
  <c r="G103" i="1"/>
  <c r="K102" i="1"/>
  <c r="J102" i="1"/>
  <c r="I102" i="1"/>
  <c r="G102" i="1"/>
  <c r="K101" i="1"/>
  <c r="J101" i="1"/>
  <c r="I101" i="1"/>
  <c r="G101" i="1"/>
  <c r="K100" i="1"/>
  <c r="J100" i="1"/>
  <c r="I100" i="1"/>
  <c r="G100" i="1"/>
  <c r="K99" i="1"/>
  <c r="J99" i="1"/>
  <c r="I99" i="1"/>
  <c r="G99" i="1"/>
  <c r="K98" i="1"/>
  <c r="J98" i="1"/>
  <c r="I98" i="1"/>
  <c r="G98" i="1"/>
  <c r="K97" i="1"/>
  <c r="J97" i="1"/>
  <c r="I97" i="1"/>
  <c r="G97" i="1"/>
  <c r="K96" i="1"/>
  <c r="J96" i="1"/>
  <c r="I96" i="1"/>
  <c r="G96" i="1"/>
  <c r="K95" i="1"/>
  <c r="J95" i="1"/>
  <c r="I95" i="1"/>
  <c r="G95" i="1"/>
  <c r="K94" i="1"/>
  <c r="J94" i="1"/>
  <c r="I94" i="1"/>
  <c r="G94" i="1"/>
  <c r="K93" i="1"/>
  <c r="J93" i="1"/>
  <c r="I93" i="1"/>
  <c r="G93" i="1"/>
  <c r="K92" i="1"/>
  <c r="J92" i="1"/>
  <c r="I92" i="1"/>
  <c r="G92" i="1"/>
  <c r="K91" i="1"/>
  <c r="J91" i="1"/>
  <c r="I91" i="1"/>
  <c r="G91" i="1"/>
  <c r="K90" i="1"/>
  <c r="J90" i="1"/>
  <c r="I90" i="1"/>
  <c r="G90" i="1"/>
  <c r="K89" i="1"/>
  <c r="J89" i="1"/>
  <c r="I89" i="1"/>
  <c r="G89" i="1"/>
  <c r="K88" i="1"/>
  <c r="J88" i="1"/>
  <c r="I88" i="1"/>
  <c r="G88" i="1"/>
  <c r="K87" i="1"/>
  <c r="J87" i="1"/>
  <c r="I87" i="1"/>
  <c r="G87" i="1"/>
  <c r="K86" i="1"/>
  <c r="J86" i="1"/>
  <c r="I86" i="1"/>
  <c r="G86" i="1"/>
  <c r="K85" i="1"/>
  <c r="J85" i="1"/>
  <c r="I85" i="1"/>
  <c r="G85" i="1"/>
  <c r="K84" i="1"/>
  <c r="J84" i="1"/>
  <c r="I84" i="1"/>
  <c r="G84" i="1"/>
  <c r="K83" i="1"/>
  <c r="J83" i="1"/>
  <c r="I83" i="1"/>
  <c r="G83" i="1"/>
  <c r="K82" i="1"/>
  <c r="J82" i="1"/>
  <c r="I82" i="1"/>
  <c r="G82" i="1"/>
  <c r="K81" i="1"/>
  <c r="J81" i="1"/>
  <c r="I81" i="1"/>
  <c r="G81" i="1"/>
  <c r="K80" i="1"/>
  <c r="J80" i="1"/>
  <c r="I80" i="1"/>
  <c r="G80" i="1"/>
  <c r="K79" i="1"/>
  <c r="J79" i="1"/>
  <c r="I79" i="1"/>
  <c r="G79" i="1"/>
  <c r="K78" i="1"/>
  <c r="J78" i="1"/>
  <c r="I78" i="1"/>
  <c r="G78" i="1"/>
  <c r="K77" i="1"/>
  <c r="J77" i="1"/>
  <c r="I77" i="1"/>
  <c r="G77" i="1"/>
  <c r="K76" i="1"/>
  <c r="J76" i="1"/>
  <c r="I76" i="1"/>
  <c r="G76" i="1"/>
  <c r="K75" i="1"/>
  <c r="J75" i="1"/>
  <c r="I75" i="1"/>
  <c r="G75" i="1"/>
  <c r="K74" i="1"/>
  <c r="J74" i="1"/>
  <c r="I74" i="1"/>
  <c r="G74" i="1"/>
  <c r="K73" i="1"/>
  <c r="J73" i="1"/>
  <c r="I73" i="1"/>
  <c r="G73" i="1"/>
  <c r="K72" i="1"/>
  <c r="J72" i="1"/>
  <c r="I72" i="1"/>
  <c r="G72" i="1"/>
  <c r="K71" i="1"/>
  <c r="J71" i="1"/>
  <c r="I71" i="1"/>
  <c r="G71" i="1"/>
  <c r="K70" i="1"/>
  <c r="J70" i="1"/>
  <c r="I70" i="1"/>
  <c r="G70" i="1"/>
  <c r="K69" i="1"/>
  <c r="J69" i="1"/>
  <c r="I69" i="1"/>
  <c r="G69" i="1"/>
  <c r="K68" i="1"/>
  <c r="J68" i="1"/>
  <c r="I68" i="1"/>
  <c r="G68" i="1"/>
  <c r="K67" i="1"/>
  <c r="J67" i="1"/>
  <c r="I67" i="1"/>
  <c r="G67" i="1"/>
  <c r="K66" i="1"/>
  <c r="J66" i="1"/>
  <c r="I66" i="1"/>
  <c r="G66" i="1"/>
  <c r="K65" i="1"/>
  <c r="J65" i="1"/>
  <c r="I65" i="1"/>
  <c r="G65" i="1"/>
  <c r="K64" i="1"/>
  <c r="J64" i="1"/>
  <c r="I64" i="1"/>
  <c r="G64" i="1"/>
  <c r="K63" i="1"/>
  <c r="J63" i="1"/>
  <c r="I63" i="1"/>
  <c r="G63" i="1"/>
  <c r="K62" i="1"/>
  <c r="J62" i="1"/>
  <c r="I62" i="1"/>
  <c r="G62" i="1"/>
  <c r="K61" i="1"/>
  <c r="J61" i="1"/>
  <c r="I61" i="1"/>
  <c r="G61" i="1"/>
  <c r="K60" i="1"/>
  <c r="J60" i="1"/>
  <c r="I60" i="1"/>
  <c r="G60" i="1"/>
  <c r="K59" i="1"/>
  <c r="J59" i="1"/>
  <c r="I59" i="1"/>
  <c r="G59" i="1"/>
  <c r="K58" i="1"/>
  <c r="J58" i="1"/>
  <c r="I58" i="1"/>
  <c r="G58" i="1"/>
  <c r="K57" i="1"/>
  <c r="J57" i="1"/>
  <c r="I57" i="1"/>
  <c r="G57" i="1"/>
  <c r="K56" i="1"/>
  <c r="J56" i="1"/>
  <c r="I56" i="1"/>
  <c r="G56" i="1"/>
  <c r="K55" i="1"/>
  <c r="J55" i="1"/>
  <c r="I55" i="1"/>
  <c r="G55" i="1"/>
  <c r="K54" i="1"/>
  <c r="J54" i="1"/>
  <c r="I54" i="1"/>
  <c r="G54" i="1"/>
  <c r="K53" i="1"/>
  <c r="J53" i="1"/>
  <c r="I53" i="1"/>
  <c r="G53" i="1"/>
  <c r="K52" i="1"/>
  <c r="J52" i="1"/>
  <c r="I52" i="1"/>
  <c r="G52" i="1"/>
  <c r="K51" i="1"/>
  <c r="J51" i="1"/>
  <c r="I51" i="1"/>
  <c r="G51" i="1"/>
  <c r="K50" i="1"/>
  <c r="J50" i="1"/>
  <c r="I50" i="1"/>
  <c r="G50" i="1"/>
  <c r="K49" i="1"/>
  <c r="J49" i="1"/>
  <c r="I49" i="1"/>
  <c r="G49" i="1"/>
  <c r="K48" i="1"/>
  <c r="J48" i="1"/>
  <c r="I48" i="1"/>
  <c r="G48" i="1"/>
  <c r="K47" i="1"/>
  <c r="J47" i="1"/>
  <c r="I47" i="1"/>
  <c r="G47" i="1"/>
  <c r="K46" i="1"/>
  <c r="J46" i="1"/>
  <c r="I46" i="1"/>
  <c r="G46" i="1"/>
  <c r="K45" i="1"/>
  <c r="J45" i="1"/>
  <c r="I45" i="1"/>
  <c r="G45" i="1"/>
  <c r="K44" i="1"/>
  <c r="J44" i="1"/>
  <c r="I44" i="1"/>
  <c r="G44" i="1"/>
  <c r="K43" i="1"/>
  <c r="J43" i="1"/>
  <c r="I43" i="1"/>
  <c r="G43" i="1"/>
  <c r="K42" i="1"/>
  <c r="J42" i="1"/>
  <c r="I42" i="1"/>
  <c r="G42" i="1"/>
  <c r="K41" i="1"/>
  <c r="J41" i="1"/>
  <c r="I41" i="1"/>
  <c r="G41" i="1"/>
  <c r="K40" i="1"/>
  <c r="J40" i="1"/>
  <c r="I40" i="1"/>
  <c r="G40" i="1"/>
  <c r="K39" i="1"/>
  <c r="J39" i="1"/>
  <c r="I39" i="1"/>
  <c r="G39" i="1"/>
  <c r="K38" i="1"/>
  <c r="J38" i="1"/>
  <c r="I38" i="1"/>
  <c r="G38" i="1"/>
  <c r="K37" i="1"/>
  <c r="J37" i="1"/>
  <c r="I37" i="1"/>
  <c r="G37" i="1"/>
  <c r="K36" i="1"/>
  <c r="J36" i="1"/>
  <c r="I36" i="1"/>
  <c r="G36" i="1"/>
  <c r="K35" i="1"/>
  <c r="J35" i="1"/>
  <c r="I35" i="1"/>
  <c r="G35" i="1"/>
  <c r="K34" i="1"/>
  <c r="J34" i="1"/>
  <c r="I34" i="1"/>
  <c r="G34" i="1"/>
  <c r="K33" i="1"/>
  <c r="J33" i="1"/>
  <c r="I33" i="1"/>
  <c r="G33" i="1"/>
  <c r="K32" i="1"/>
  <c r="J32" i="1"/>
  <c r="I32" i="1"/>
  <c r="G32" i="1"/>
  <c r="K31" i="1"/>
  <c r="J31" i="1"/>
  <c r="I31" i="1"/>
  <c r="G31" i="1"/>
  <c r="K30" i="1"/>
  <c r="J30" i="1"/>
  <c r="I30" i="1"/>
  <c r="G30" i="1"/>
  <c r="K29" i="1"/>
  <c r="J29" i="1"/>
  <c r="I29" i="1"/>
  <c r="G29" i="1"/>
  <c r="K28" i="1"/>
  <c r="J28" i="1"/>
  <c r="I28" i="1"/>
  <c r="G28" i="1"/>
  <c r="K27" i="1"/>
  <c r="J27" i="1"/>
  <c r="I27" i="1"/>
  <c r="G27" i="1"/>
  <c r="K26" i="1"/>
  <c r="J26" i="1"/>
  <c r="I26" i="1"/>
  <c r="G26" i="1"/>
  <c r="K25" i="1"/>
  <c r="J25" i="1"/>
  <c r="I25" i="1"/>
  <c r="G25" i="1"/>
  <c r="K24" i="1"/>
  <c r="J24" i="1"/>
  <c r="I24" i="1"/>
  <c r="G24" i="1"/>
  <c r="K23" i="1"/>
  <c r="J23" i="1"/>
  <c r="I23" i="1"/>
  <c r="G23" i="1"/>
  <c r="K22" i="1"/>
  <c r="J22" i="1"/>
  <c r="I22" i="1"/>
  <c r="G22" i="1"/>
  <c r="K21" i="1"/>
  <c r="J21" i="1"/>
  <c r="I21" i="1"/>
  <c r="G21" i="1"/>
  <c r="K20" i="1"/>
  <c r="J20" i="1"/>
  <c r="I20" i="1"/>
  <c r="G20" i="1"/>
  <c r="K19" i="1"/>
  <c r="J19" i="1"/>
  <c r="I19" i="1"/>
  <c r="G19" i="1"/>
  <c r="K18" i="1"/>
  <c r="J18" i="1"/>
  <c r="I18" i="1"/>
  <c r="G18" i="1"/>
  <c r="K17" i="1"/>
  <c r="J17" i="1"/>
  <c r="I17" i="1"/>
  <c r="G17" i="1"/>
  <c r="K16" i="1"/>
  <c r="J16" i="1"/>
  <c r="I16" i="1"/>
  <c r="G16" i="1"/>
  <c r="K15" i="1"/>
  <c r="J15" i="1"/>
  <c r="I15" i="1"/>
  <c r="G15" i="1"/>
  <c r="K14" i="1"/>
  <c r="J14" i="1"/>
  <c r="I14" i="1"/>
  <c r="G14" i="1"/>
  <c r="K13" i="1"/>
  <c r="J13" i="1"/>
  <c r="I13" i="1"/>
  <c r="G13" i="1"/>
  <c r="K12" i="1"/>
  <c r="J12" i="1"/>
  <c r="I12" i="1"/>
  <c r="G12" i="1"/>
  <c r="K11" i="1"/>
  <c r="J11" i="1"/>
  <c r="I11" i="1"/>
  <c r="G11" i="1"/>
  <c r="K10" i="1"/>
  <c r="J10" i="1"/>
  <c r="I10" i="1"/>
  <c r="G10" i="1"/>
  <c r="K9" i="1"/>
  <c r="J9" i="1"/>
  <c r="I9" i="1"/>
  <c r="G9" i="1"/>
  <c r="K8" i="1"/>
  <c r="J8" i="1"/>
  <c r="I8" i="1"/>
  <c r="G8" i="1"/>
  <c r="K7" i="1"/>
  <c r="J7" i="1"/>
  <c r="I7" i="1"/>
  <c r="G7" i="1"/>
  <c r="K6" i="1"/>
  <c r="J6" i="1"/>
  <c r="I6" i="1"/>
  <c r="G6" i="1"/>
</calcChain>
</file>

<file path=xl/sharedStrings.xml><?xml version="1.0" encoding="utf-8"?>
<sst xmlns="http://schemas.openxmlformats.org/spreadsheetml/2006/main" count="240" uniqueCount="173">
  <si>
    <t>Gobierno del Estado de Jalisco</t>
  </si>
  <si>
    <t>Informe de Evaluación del Gasto Público</t>
  </si>
  <si>
    <t>Anexos Transversales</t>
  </si>
  <si>
    <t>Cifras preliminares en cientos de pesos</t>
  </si>
  <si>
    <t>CVE TRANSVERSALIDAD</t>
  </si>
  <si>
    <t>TRANSVERSALIDAD</t>
  </si>
  <si>
    <t>UP</t>
  </si>
  <si>
    <t>UR</t>
  </si>
  <si>
    <t>UNIDAD RESPONSABLE</t>
  </si>
  <si>
    <t>% 
Participación</t>
  </si>
  <si>
    <t>% 
Variación</t>
  </si>
  <si>
    <t>A</t>
  </si>
  <si>
    <t>Derechos Humanos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</si>
  <si>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</si>
  <si>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</si>
  <si>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</si>
  <si>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</si>
  <si>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</si>
  <si>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Instituto de la Infraestructura Física Educativa de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</si>
  <si>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</si>
  <si>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</si>
  <si>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</si>
  <si>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</si>
  <si>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OPD Bosque La Primavera</t>
  </si>
  <si>
    <t>Secretaría del Sistema de Asistencia Social</t>
  </si>
  <si>
    <t>Secretaría de Cultura</t>
  </si>
  <si>
    <t>Secretaría del Trabajo y Previsión Social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</si>
  <si>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</si>
  <si>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</si>
  <si>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</si>
  <si>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</si>
  <si>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</si>
  <si>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Instituto Electoral y de Participación Ciudadana</t>
  </si>
  <si>
    <t>Instituto de Transparencia, Información Pública y Protección de Datos Personales del Estado de Jalisco</t>
  </si>
  <si>
    <t>Secretaría Ejecutiva del Sistema Estatal Anti-Corrupción</t>
  </si>
  <si>
    <t>Secretaría de Administración</t>
  </si>
  <si>
    <t>Secretaría de Planeación y Participación Ciudadana</t>
  </si>
  <si>
    <t>Secretaría de Igualdad Sustantiva entre Mujeres y Hombres</t>
  </si>
  <si>
    <t>Secretaría de Seguridad</t>
  </si>
  <si>
    <t>Coordinación General Estratégica de Desarrollo Social</t>
  </si>
  <si>
    <t>Unidad de Enlace Federal y Asuntos Internacionales</t>
  </si>
  <si>
    <t>Total Derechos Humanos</t>
  </si>
  <si>
    <t>B</t>
  </si>
  <si>
    <t>Igualdad de Género</t>
  </si>
  <si>
    <t>Sistema para el Desarrollo Integral de la Familia Jalisco (DIF)</t>
  </si>
  <si>
    <t>Secretaría del Transporte</t>
  </si>
  <si>
    <t>Comisión Estatal de Derechos Humanos de Jalisco</t>
  </si>
  <si>
    <t>Consejo Estatal para el Fomento Deportivo (CODE Jalisco)</t>
  </si>
  <si>
    <t>Total Igualdad de Género</t>
  </si>
  <si>
    <t>C</t>
  </si>
  <si>
    <t>Secretaría de Innovación, Ciencia y Tecnología</t>
  </si>
  <si>
    <t>Universidad Tecnológica de Jalisco</t>
  </si>
  <si>
    <t>Universidad Tecnológica de la Zona Metropolitana de Guadalajara</t>
  </si>
  <si>
    <t>Universidad de Guadalajara</t>
  </si>
  <si>
    <t>D</t>
  </si>
  <si>
    <t>Unidad Estatal de Protección Civil y Bomberos</t>
  </si>
  <si>
    <t>Colegio Nacional de Educación Profesional Técnica del Estado de Jalisco</t>
  </si>
  <si>
    <t>Colegio de Bachilleres del Estado de Jalisco</t>
  </si>
  <si>
    <t>Instituto Estatal para la Educación de Jóvenes y Adultos (INEEJAD)</t>
  </si>
  <si>
    <t>O.P.D. Servicios de Salud Jalisco</t>
  </si>
  <si>
    <t>Régimen Estatal de Protección Social en Salud de Jalisco</t>
  </si>
  <si>
    <t>Consejo Estatal para la Prevención del Síndrome de Inmunodeficiencia Adquirida (VIH)</t>
  </si>
  <si>
    <t>O.P.D. Servicios de Salud Jalisco (Comisión para la Protección contra Riesgos Sanitarios del Estado de Jalisco)</t>
  </si>
  <si>
    <t>Fideicomiso Alianza para el Campo en el Estado de Jalisco (FACEJ)</t>
  </si>
  <si>
    <t>Organismo Operador del Parque de la Solidaridad</t>
  </si>
  <si>
    <t>Procuraduría de Desarrollo Urbano</t>
  </si>
  <si>
    <t>Hogar Cabañas</t>
  </si>
  <si>
    <t>Fideicomiso Fondo Estatal de Fomento para la Cultura y las Artes (FEFCA)</t>
  </si>
  <si>
    <t>Fiscalía Especializada en Búsqueda de Personas Desaparecidas</t>
  </si>
  <si>
    <t>E</t>
  </si>
  <si>
    <t>Parque Metropolitano de Guadalajara</t>
  </si>
  <si>
    <t>Fideicomiso para la Administración del Programa de Desarrollo Forestal del Estado de Jalisco (FIPRODEFO)</t>
  </si>
  <si>
    <t>Procuraduría Estatal de Protección al Ambiente</t>
  </si>
  <si>
    <t>Agencia Integral de Regulación de Emisiones</t>
  </si>
  <si>
    <t>Comisión Estatal del Agua de Jalisco (CEA)</t>
  </si>
  <si>
    <t>F</t>
  </si>
  <si>
    <t>O.P.D. Servicios de Salud Jalisco (Instituto Jalisciense de Salud Mental)</t>
  </si>
  <si>
    <t>G</t>
  </si>
  <si>
    <t>Feminicidios</t>
  </si>
  <si>
    <t>Total Feminicidios</t>
  </si>
  <si>
    <t>H</t>
  </si>
  <si>
    <t>I</t>
  </si>
  <si>
    <t>Consejo Estatal de Trasplantes de Órganos y Tejidos</t>
  </si>
  <si>
    <t>Agencia de Energía del Estado de Jalisco</t>
  </si>
  <si>
    <t>Metadatos</t>
  </si>
  <si>
    <t>Datos Generales</t>
  </si>
  <si>
    <t>Nombre del archivo</t>
  </si>
  <si>
    <t>Formato</t>
  </si>
  <si>
    <t>xls</t>
  </si>
  <si>
    <t>Propietario</t>
  </si>
  <si>
    <t>Fecha de creación</t>
  </si>
  <si>
    <t>Estado</t>
  </si>
  <si>
    <t>Jalisco</t>
  </si>
  <si>
    <t>Sistema de referencia</t>
  </si>
  <si>
    <t>Sistema Integral de Información Financiera (SIIF)</t>
  </si>
  <si>
    <t>Versión</t>
  </si>
  <si>
    <t>Propósito</t>
  </si>
  <si>
    <t>Evaluar el desempeño del Gasto Público del Gobierno del Estado enfocado al Clasificador Funcional</t>
  </si>
  <si>
    <t>Nombre de la dependencia</t>
  </si>
  <si>
    <t>Creador</t>
  </si>
  <si>
    <t>Dirección de Programación</t>
  </si>
  <si>
    <t>Idioma</t>
  </si>
  <si>
    <t>Español</t>
  </si>
  <si>
    <t>Cobertura</t>
  </si>
  <si>
    <t>Estatal</t>
  </si>
  <si>
    <t>Derechos</t>
  </si>
  <si>
    <t>Gobierno del Estado de Jalisco.</t>
  </si>
  <si>
    <t>Definiciones</t>
  </si>
  <si>
    <t>Columna</t>
  </si>
  <si>
    <t>Definición</t>
  </si>
  <si>
    <t>Transversalidad</t>
  </si>
  <si>
    <t>Los temas transversales son pilares o potencializadores que no se circunscriben a un problema concreto, al contrario, atañen a toda la administración pública. Destacan de los demás temas abordados por su complejidad y por su carácter indispensable.</t>
  </si>
  <si>
    <t>Unidad Presupuestal</t>
  </si>
  <si>
    <t>Es el elemento de la clave presupuestaria que identifica y clasifica los Poderes Legislativo y Judicial, los Organismos Autónomos, así como las
Dependencias y Entidades del Poder Ejecutivo que tengan asignación financiera directa para el ejercicio de sus funciones o aquellas que por su trascendencia deban ser consideradas como tales por el H. Congreso del Estado.</t>
  </si>
  <si>
    <t>Unidad Responsable</t>
  </si>
  <si>
    <t>Término con el que se identifica a los organismos
desconcentrados, a las entidades paraestatales conformada por los organismos públicos descentralizados, empresas de participación estatal
y fideicomisos; así como un identificador para transparentar la información de las instituciones públicas que conforman los poderes Legislativo, Judicial y entes Autónomos que determine la Secretaría de la Hacienda Pública</t>
  </si>
  <si>
    <t>INICIAL</t>
  </si>
  <si>
    <t>Corresponde al presupuesto autorizado por el Congreso del Estado por el año en mención</t>
  </si>
  <si>
    <t>% Participación</t>
  </si>
  <si>
    <t>Es el que se refiere por cada segmento de la clasificación, es decir, la participación de la finalidad sobre el total, la participación de la Función sobre la finalidad y el de la sub-función en la Fución.</t>
  </si>
  <si>
    <t>Asignación Modificada</t>
  </si>
  <si>
    <t>Es el resultado de las adecuaciones al presupuesto al periódo</t>
  </si>
  <si>
    <t>Variación Modificada</t>
  </si>
  <si>
    <t>La que resulta de la asignación inicial Vs. El periódo en cuestión</t>
  </si>
  <si>
    <t>INICIAL 2020</t>
  </si>
  <si>
    <t>Variación Modificada 
1er. Trim. 20 Vs. Inicial 2020</t>
  </si>
  <si>
    <t>Asignación Modificada
1er. Trim 20</t>
  </si>
  <si>
    <t>1er. Trimestre 2020</t>
  </si>
  <si>
    <t>Fideicomiso para la operación del Sistema de Justicia Penal</t>
  </si>
  <si>
    <t>Comisión Estatal Indígena</t>
  </si>
  <si>
    <t>Instituto Jalisciense de Cancerología</t>
  </si>
  <si>
    <t>Consejo Estatal Contra las Adicciones en Jalisco</t>
  </si>
  <si>
    <t>Consejo Estatal para la Prevención de Accidentes</t>
  </si>
  <si>
    <t>O.P.D. Servicios de Salud Jalisco (Instituto Jalisciense de Alivio del Dolor y Cuidados Paliativos)</t>
  </si>
  <si>
    <t>Instituto Cultural Cabañas</t>
  </si>
  <si>
    <t>Sistema Jalisciense de Radio y Televisión</t>
  </si>
  <si>
    <t>Aportaciones, Transferencias y Subsidios a Municipios</t>
  </si>
  <si>
    <t>Supremo Tribunal de Justicia</t>
  </si>
  <si>
    <t>Tribunal Electoral del Estado de Jalisco</t>
  </si>
  <si>
    <t>Coordinación General Estratégica de Seguridad</t>
  </si>
  <si>
    <t>Fiscalía Especializada en Materia de Delitos Electorales</t>
  </si>
  <si>
    <t>Fideicomiso de cobertura de precios de maíz</t>
  </si>
  <si>
    <t>Centro de Coordinación, Comando, Control, Comunicaciones y Computo del Estado de Jalisco (C5)</t>
  </si>
  <si>
    <t>Fiscalía Especializada en Combate a la Corrupción</t>
  </si>
  <si>
    <t>Gobernanza para el desarrollo</t>
  </si>
  <si>
    <t>Jefatura de Gabinete</t>
  </si>
  <si>
    <t>Total Gobernanza para el desarrollo</t>
  </si>
  <si>
    <t>Cultura de la Paz</t>
  </si>
  <si>
    <t>Instituto de Justicia Alternativa</t>
  </si>
  <si>
    <t>Total Cultura de la Paz</t>
  </si>
  <si>
    <t>Cambio climático</t>
  </si>
  <si>
    <t>Fondo Estatal de Protección al Ambiente del Estado de Jalisco</t>
  </si>
  <si>
    <t>Total Cambio climático</t>
  </si>
  <si>
    <t>Corrupción e impunidad</t>
  </si>
  <si>
    <t>Total Corrupción e impunidad</t>
  </si>
  <si>
    <t>Centro de Justicia para las Mujeres (AVGM)</t>
  </si>
  <si>
    <t>Personas desaparecidas</t>
  </si>
  <si>
    <t>Comisión para la búsqueda de personas</t>
  </si>
  <si>
    <t>Instituto Jalisciense de Ciencias Forenses</t>
  </si>
  <si>
    <t>Total Personas desaparecidas</t>
  </si>
  <si>
    <t>Desarrollo integral de las niñas, los niños y adolescentes</t>
  </si>
  <si>
    <t>O.P.D. Hospital Civil de Guadalajara</t>
  </si>
  <si>
    <t>Fideicomiso Orquesta Filarmónica de Jalisco (FOFJ)</t>
  </si>
  <si>
    <t>Museos, Exposiciones y Galerías de Jalisco</t>
  </si>
  <si>
    <t>Total Desarrollo integral de las niñas, los niños y adolescentes</t>
  </si>
  <si>
    <t>J</t>
  </si>
  <si>
    <t>Recuperación integral del Río Santiago</t>
  </si>
  <si>
    <t>Agencia Estatal de Sanidad, Inocuidad y Calidad Agroalimentaria en Jalisco</t>
  </si>
  <si>
    <t>Secretaría de Gestión Integral del Agua</t>
  </si>
  <si>
    <t>Total Recuperación integral del Río Santiago</t>
  </si>
  <si>
    <t>Total general</t>
  </si>
  <si>
    <t>Anexo Transversal-AT-1T-20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</si>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</sst>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0"/>
    <numFmt numFmtId="167" formatCode="000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rgb="FF000000"/>
      <name val="Arial"/>
      <family val="2"/>
    </font>
    <font>
      <sz val="16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/>
    <xf numFmtId="164" fontId="0" fillId="0" borderId="0" xfId="1" applyNumberFormat="1" applyFont="1"/>
    <xf numFmtId="165" fontId="6" fillId="0" borderId="0" xfId="2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10" fontId="0" fillId="0" borderId="0" xfId="2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2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>
      <alignment horizontal="center" vertical="center" wrapText="1"/>
    </xf>
    <xf numFmtId="165" fontId="11" fillId="4" borderId="4" xfId="2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5" fontId="11" fillId="4" borderId="2" xfId="2" applyNumberFormat="1" applyFont="1" applyFill="1" applyBorder="1" applyAlignment="1">
      <alignment horizontal="center" vertical="center" wrapText="1"/>
    </xf>
    <xf numFmtId="164" fontId="11" fillId="4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49" fontId="14" fillId="0" borderId="4" xfId="0" quotePrefix="1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8" fontId="0" fillId="0" borderId="4" xfId="0" applyNumberFormat="1" applyBorder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2" fillId="6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65" fontId="11" fillId="2" borderId="4" xfId="2" applyNumberFormat="1" applyFont="1" applyFill="1" applyBorder="1" applyAlignment="1">
      <alignment horizontal="center" vertical="center" wrapText="1"/>
    </xf>
    <xf numFmtId="165" fontId="11" fillId="4" borderId="6" xfId="2" applyNumberFormat="1" applyFont="1" applyFill="1" applyBorder="1" applyAlignment="1">
      <alignment horizontal="center" vertical="center" wrapText="1"/>
    </xf>
    <xf numFmtId="10" fontId="10" fillId="2" borderId="1" xfId="2" applyNumberFormat="1" applyFont="1" applyFill="1" applyBorder="1" applyAlignment="1">
      <alignment horizontal="center" vertical="center"/>
    </xf>
    <xf numFmtId="10" fontId="10" fillId="2" borderId="2" xfId="2" applyNumberFormat="1" applyFont="1" applyFill="1" applyBorder="1" applyAlignment="1">
      <alignment horizontal="center" vertical="center"/>
    </xf>
    <xf numFmtId="10" fontId="10" fillId="2" borderId="3" xfId="2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4" borderId="0" xfId="0" applyFont="1" applyFill="1" applyAlignment="1">
      <alignment horizontal="center" vertical="center"/>
    </xf>
    <xf numFmtId="0" fontId="18" fillId="0" borderId="0" xfId="0" applyFont="1"/>
    <xf numFmtId="166" fontId="18" fillId="0" borderId="0" xfId="0" applyNumberFormat="1" applyFont="1"/>
    <xf numFmtId="167" fontId="18" fillId="0" borderId="0" xfId="0" applyNumberFormat="1" applyFont="1"/>
    <xf numFmtId="43" fontId="18" fillId="0" borderId="0" xfId="1" applyFont="1"/>
    <xf numFmtId="165" fontId="18" fillId="0" borderId="0" xfId="2" applyNumberFormat="1" applyFont="1"/>
    <xf numFmtId="43" fontId="0" fillId="0" borderId="0" xfId="0" applyNumberFormat="1"/>
    <xf numFmtId="0" fontId="19" fillId="7" borderId="0" xfId="0" applyFont="1" applyFill="1"/>
    <xf numFmtId="43" fontId="19" fillId="7" borderId="0" xfId="1" applyFont="1" applyFill="1"/>
    <xf numFmtId="165" fontId="19" fillId="7" borderId="0" xfId="2" applyNumberFormat="1" applyFont="1" applyFill="1"/>
    <xf numFmtId="165" fontId="4" fillId="8" borderId="0" xfId="2" applyNumberFormat="1" applyFont="1" applyFill="1"/>
    <xf numFmtId="43" fontId="4" fillId="8" borderId="0" xfId="0" applyNumberFormat="1" applyFont="1" applyFill="1"/>
    <xf numFmtId="0" fontId="2" fillId="5" borderId="0" xfId="0" applyFont="1" applyFill="1"/>
    <xf numFmtId="0" fontId="20" fillId="5" borderId="0" xfId="0" applyFont="1" applyFill="1"/>
    <xf numFmtId="0" fontId="20" fillId="5" borderId="0" xfId="0" applyFont="1" applyFill="1" applyAlignment="1">
      <alignment horizontal="right"/>
    </xf>
    <xf numFmtId="43" fontId="20" fillId="5" borderId="0" xfId="1" applyFont="1" applyFill="1"/>
    <xf numFmtId="165" fontId="20" fillId="9" borderId="0" xfId="2" applyNumberFormat="1" applyFont="1" applyFill="1"/>
    <xf numFmtId="165" fontId="2" fillId="5" borderId="0" xfId="2" applyNumberFormat="1" applyFont="1" applyFill="1"/>
    <xf numFmtId="43" fontId="2" fillId="5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1</xdr:col>
      <xdr:colOff>781050</xdr:colOff>
      <xdr:row>3</xdr:row>
      <xdr:rowOff>27268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:a16="http://schemas.microsoft.com/office/drawing/2014/main" id="{42331388-9297-4B98-9C52-4D4767C847C9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624" t="87037" r="81845" b="4344"/>
        <a:stretch/>
      </xdr:blipFill>
      <xdr:spPr bwMode="auto">
        <a:xfrm>
          <a:off x="1362075" y="28575"/>
          <a:ext cx="600075" cy="7606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5"/>
  <sheetViews>
    <sheetView showGridLines="0" topLeftCell="A102" zoomScaleNormal="100" workbookViewId="0">
      <selection activeCell="C116" sqref="C116"/>
    </sheetView>
  </sheetViews>
  <sheetFormatPr baseColWidth="10" defaultRowHeight="15" x14ac:dyDescent="0.25"/>
  <cols>
    <col min="1" max="1" width="17.7109375" style="1" customWidth="1"/>
    <col min="2" max="2" width="39.42578125" style="27" customWidth="1"/>
    <col min="3" max="4" width="5.85546875" style="1" bestFit="1" customWidth="1"/>
    <col min="5" max="5" width="98.42578125" style="17" bestFit="1" customWidth="1"/>
    <col min="6" max="6" width="19.7109375" style="18" customWidth="1"/>
    <col min="7" max="7" width="20.7109375" style="19" customWidth="1"/>
    <col min="8" max="8" width="21.7109375" style="18" customWidth="1"/>
    <col min="9" max="9" width="20.7109375" style="19" customWidth="1"/>
    <col min="10" max="10" width="21.7109375" style="28" customWidth="1"/>
    <col min="11" max="11" width="20.7109375" style="19" customWidth="1"/>
    <col min="12" max="16384" width="11.42578125" style="17"/>
  </cols>
  <sheetData>
    <row r="1" spans="1:25" customFormat="1" ht="19.5" x14ac:dyDescent="0.25">
      <c r="A1" s="1"/>
      <c r="B1" s="2"/>
      <c r="C1" s="3"/>
      <c r="D1" s="4" t="s">
        <v>0</v>
      </c>
      <c r="E1" s="5"/>
      <c r="F1" s="6"/>
      <c r="G1" s="7"/>
      <c r="H1" s="8"/>
      <c r="I1" s="9"/>
      <c r="J1" s="8"/>
      <c r="K1" s="9"/>
      <c r="L1" s="11"/>
      <c r="M1" s="12"/>
      <c r="N1" s="10"/>
      <c r="O1" s="12"/>
      <c r="P1" s="10"/>
      <c r="R1" s="11"/>
      <c r="S1" s="13"/>
      <c r="T1" s="12"/>
      <c r="W1" s="11"/>
      <c r="X1" s="13"/>
      <c r="Y1" s="12"/>
    </row>
    <row r="2" spans="1:25" customFormat="1" ht="21" x14ac:dyDescent="0.25">
      <c r="A2" s="1"/>
      <c r="B2" s="2"/>
      <c r="C2" s="3"/>
      <c r="D2" s="14" t="s">
        <v>1</v>
      </c>
      <c r="E2" s="5"/>
      <c r="F2" s="6"/>
      <c r="G2" s="7"/>
      <c r="H2" s="8"/>
      <c r="I2" s="9"/>
      <c r="J2" s="8"/>
      <c r="K2" s="9"/>
      <c r="L2" s="11"/>
      <c r="M2" s="12"/>
      <c r="N2" s="10"/>
      <c r="O2" s="12"/>
      <c r="P2" s="10"/>
      <c r="R2" s="11"/>
      <c r="S2" s="13"/>
      <c r="T2" s="12"/>
      <c r="W2" s="11"/>
      <c r="X2" s="13"/>
      <c r="Y2" s="12"/>
    </row>
    <row r="3" spans="1:25" customFormat="1" ht="19.5" x14ac:dyDescent="0.25">
      <c r="A3" s="1"/>
      <c r="B3" s="2"/>
      <c r="C3" s="3"/>
      <c r="D3" s="15" t="s">
        <v>2</v>
      </c>
      <c r="E3" s="5"/>
      <c r="F3" s="6"/>
      <c r="G3" s="7"/>
      <c r="H3" s="8"/>
      <c r="I3" s="9"/>
      <c r="J3" s="8"/>
      <c r="K3" s="9"/>
      <c r="L3" s="11"/>
      <c r="M3" s="12"/>
      <c r="N3" s="10"/>
      <c r="O3" s="12"/>
      <c r="P3" s="10"/>
      <c r="R3" s="11"/>
      <c r="S3" s="13"/>
      <c r="T3" s="12"/>
      <c r="W3" s="11"/>
      <c r="X3" s="13"/>
      <c r="Y3" s="12"/>
    </row>
    <row r="4" spans="1:25" ht="18.75" x14ac:dyDescent="0.25">
      <c r="A4" s="16" t="s">
        <v>3</v>
      </c>
      <c r="B4" s="17"/>
      <c r="H4" s="42" t="s">
        <v>127</v>
      </c>
      <c r="I4" s="43"/>
      <c r="J4" s="43"/>
      <c r="K4" s="44"/>
    </row>
    <row r="5" spans="1:25" s="26" customFormat="1" ht="45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8</v>
      </c>
      <c r="F5" s="21" t="s">
        <v>124</v>
      </c>
      <c r="G5" s="22" t="s">
        <v>9</v>
      </c>
      <c r="H5" s="23" t="s">
        <v>126</v>
      </c>
      <c r="I5" s="24" t="s">
        <v>9</v>
      </c>
      <c r="J5" s="25" t="s">
        <v>125</v>
      </c>
      <c r="K5" s="41" t="s">
        <v>10</v>
      </c>
    </row>
    <row r="6" spans="1:25" x14ac:dyDescent="0.25">
      <c r="A6" s="50" t="s">
        <v>11</v>
      </c>
      <c r="B6" s="50" t="s">
        <v>12</v>
      </c>
      <c r="C6" s="51">
        <v>2</v>
      </c>
      <c r="D6" s="52">
        <v>0</v>
      </c>
      <c r="E6" s="50" t="s">
        <v>14</v>
      </c>
      <c r="F6" s="53">
        <v>140881600.48999998</v>
      </c>
      <c r="G6" s="54">
        <f>+F6/$F$44</f>
        <v>7.3371886028215245</v>
      </c>
      <c r="H6" s="53">
        <v>162623609.83999997</v>
      </c>
      <c r="I6" s="9">
        <f>+H6/$H$44</f>
        <v>8.4695240011305621</v>
      </c>
      <c r="J6" s="55">
        <f>+H6-F6</f>
        <v>21742009.349999994</v>
      </c>
      <c r="K6" s="9">
        <f>+J6/H6</f>
        <v>0.13369528183140961</v>
      </c>
    </row>
    <row r="7" spans="1:25" x14ac:dyDescent="0.25">
      <c r="A7" s="50"/>
      <c r="B7" s="50"/>
      <c r="C7" s="50"/>
      <c r="D7" s="52">
        <v>141</v>
      </c>
      <c r="E7" s="50" t="s">
        <v>128</v>
      </c>
      <c r="F7" s="53">
        <v>40000000</v>
      </c>
      <c r="G7" s="54">
        <f t="shared" ref="G7:G46" si="0">+F7/$F$44</f>
        <v>2.083221251689948</v>
      </c>
      <c r="H7" s="53">
        <v>40000000</v>
      </c>
      <c r="I7" s="9">
        <f t="shared" ref="I7:I46" si="1">+H7/$H$44</f>
        <v>2.083221251689948</v>
      </c>
      <c r="J7" s="55">
        <f t="shared" ref="J7:J70" si="2">+H7-F7</f>
        <v>0</v>
      </c>
      <c r="K7" s="9">
        <f t="shared" ref="K7:K70" si="3">+J7/H7</f>
        <v>0</v>
      </c>
    </row>
    <row r="8" spans="1:25" x14ac:dyDescent="0.25">
      <c r="A8" s="50"/>
      <c r="B8" s="50"/>
      <c r="C8" s="50"/>
      <c r="D8" s="52">
        <v>172</v>
      </c>
      <c r="E8" s="50" t="s">
        <v>129</v>
      </c>
      <c r="F8" s="53">
        <v>9927700</v>
      </c>
      <c r="G8" s="54">
        <f t="shared" si="0"/>
        <v>0.5170398905100575</v>
      </c>
      <c r="H8" s="53">
        <v>9927700</v>
      </c>
      <c r="I8" s="9">
        <f t="shared" si="1"/>
        <v>0.5170398905100575</v>
      </c>
      <c r="J8" s="55">
        <f t="shared" si="2"/>
        <v>0</v>
      </c>
      <c r="K8" s="9">
        <f t="shared" si="3"/>
        <v>0</v>
      </c>
    </row>
    <row r="9" spans="1:25" x14ac:dyDescent="0.25">
      <c r="A9" s="50"/>
      <c r="B9" s="50"/>
      <c r="C9" s="51">
        <v>3</v>
      </c>
      <c r="D9" s="52">
        <v>0</v>
      </c>
      <c r="E9" s="50" t="s">
        <v>15</v>
      </c>
      <c r="F9" s="53">
        <v>0</v>
      </c>
      <c r="G9" s="54">
        <f t="shared" si="0"/>
        <v>0</v>
      </c>
      <c r="H9" s="53">
        <v>235585496</v>
      </c>
      <c r="I9" s="9">
        <f t="shared" si="1"/>
        <v>12.269417796427932</v>
      </c>
      <c r="J9" s="55">
        <f t="shared" si="2"/>
        <v>235585496</v>
      </c>
      <c r="K9" s="9">
        <f t="shared" si="3"/>
        <v>1</v>
      </c>
    </row>
    <row r="10" spans="1:25" x14ac:dyDescent="0.25">
      <c r="A10" s="50"/>
      <c r="B10" s="50"/>
      <c r="C10" s="51">
        <v>4</v>
      </c>
      <c r="D10" s="52">
        <v>0</v>
      </c>
      <c r="E10" s="50" t="s">
        <v>16</v>
      </c>
      <c r="F10" s="53">
        <v>2034546673</v>
      </c>
      <c r="G10" s="54">
        <f t="shared" si="0"/>
        <v>105.96027166871698</v>
      </c>
      <c r="H10" s="53">
        <v>2908928488.4100132</v>
      </c>
      <c r="I10" s="9">
        <f t="shared" si="1"/>
        <v>151.49854116755142</v>
      </c>
      <c r="J10" s="55">
        <f t="shared" si="2"/>
        <v>874381815.4100132</v>
      </c>
      <c r="K10" s="9">
        <f t="shared" si="3"/>
        <v>0.30058553137136079</v>
      </c>
    </row>
    <row r="11" spans="1:25" x14ac:dyDescent="0.25">
      <c r="A11" s="50"/>
      <c r="B11" s="50"/>
      <c r="C11" s="50"/>
      <c r="D11" s="52">
        <v>14</v>
      </c>
      <c r="E11" s="50" t="s">
        <v>58</v>
      </c>
      <c r="F11" s="53">
        <v>166215300</v>
      </c>
      <c r="G11" s="54">
        <f t="shared" si="0"/>
        <v>8.6565811329005058</v>
      </c>
      <c r="H11" s="53">
        <v>168215300</v>
      </c>
      <c r="I11" s="9">
        <f t="shared" si="1"/>
        <v>8.7607421954850029</v>
      </c>
      <c r="J11" s="55">
        <f t="shared" si="2"/>
        <v>2000000</v>
      </c>
      <c r="K11" s="9">
        <f t="shared" si="3"/>
        <v>1.1889524912418787E-2</v>
      </c>
    </row>
    <row r="12" spans="1:25" x14ac:dyDescent="0.25">
      <c r="A12" s="50"/>
      <c r="B12" s="50"/>
      <c r="C12" s="51">
        <v>5</v>
      </c>
      <c r="D12" s="52">
        <v>16</v>
      </c>
      <c r="E12" s="50" t="s">
        <v>59</v>
      </c>
      <c r="F12" s="53">
        <v>2265510898</v>
      </c>
      <c r="G12" s="54">
        <f t="shared" si="0"/>
        <v>117.98901121621947</v>
      </c>
      <c r="H12" s="53">
        <v>2106042010.21</v>
      </c>
      <c r="I12" s="9">
        <f t="shared" si="1"/>
        <v>109.68378681553227</v>
      </c>
      <c r="J12" s="55">
        <f t="shared" si="2"/>
        <v>-159468887.78999996</v>
      </c>
      <c r="K12" s="9">
        <f t="shared" si="3"/>
        <v>-7.5719708826747861E-2</v>
      </c>
    </row>
    <row r="13" spans="1:25" x14ac:dyDescent="0.25">
      <c r="A13" s="50"/>
      <c r="B13" s="50"/>
      <c r="C13" s="50"/>
      <c r="D13" s="52">
        <v>18</v>
      </c>
      <c r="E13" s="50" t="s">
        <v>130</v>
      </c>
      <c r="F13" s="53">
        <v>28572886</v>
      </c>
      <c r="G13" s="54">
        <f t="shared" si="0"/>
        <v>1.4880910834328549</v>
      </c>
      <c r="H13" s="53">
        <v>78025048</v>
      </c>
      <c r="I13" s="9">
        <f t="shared" si="1"/>
        <v>4.0635859539432069</v>
      </c>
      <c r="J13" s="55">
        <f t="shared" si="2"/>
        <v>49452162</v>
      </c>
      <c r="K13" s="9">
        <f t="shared" si="3"/>
        <v>0.63379854633347998</v>
      </c>
    </row>
    <row r="14" spans="1:25" x14ac:dyDescent="0.25">
      <c r="A14" s="50"/>
      <c r="B14" s="50"/>
      <c r="C14" s="50"/>
      <c r="D14" s="52">
        <v>19</v>
      </c>
      <c r="E14" s="50" t="s">
        <v>82</v>
      </c>
      <c r="F14" s="53">
        <v>5218124</v>
      </c>
      <c r="G14" s="54">
        <f t="shared" si="0"/>
        <v>0.27176267026883399</v>
      </c>
      <c r="H14" s="53">
        <v>5218124</v>
      </c>
      <c r="I14" s="9">
        <f t="shared" si="1"/>
        <v>0.27176267026883399</v>
      </c>
      <c r="J14" s="55">
        <f t="shared" si="2"/>
        <v>0</v>
      </c>
      <c r="K14" s="9">
        <f t="shared" si="3"/>
        <v>0</v>
      </c>
    </row>
    <row r="15" spans="1:25" x14ac:dyDescent="0.25">
      <c r="A15" s="50"/>
      <c r="B15" s="50"/>
      <c r="C15" s="50"/>
      <c r="D15" s="52">
        <v>114</v>
      </c>
      <c r="E15" s="50" t="s">
        <v>60</v>
      </c>
      <c r="F15" s="53">
        <v>2806765000</v>
      </c>
      <c r="G15" s="54">
        <f t="shared" si="0"/>
        <v>146.17781241248844</v>
      </c>
      <c r="H15" s="53">
        <v>47486787.25999999</v>
      </c>
      <c r="I15" s="9">
        <f t="shared" si="1"/>
        <v>2.4731371098627868</v>
      </c>
      <c r="J15" s="55">
        <f t="shared" si="2"/>
        <v>-2759278212.7399998</v>
      </c>
      <c r="K15" s="9">
        <f t="shared" si="3"/>
        <v>-58.106230637006043</v>
      </c>
    </row>
    <row r="16" spans="1:25" x14ac:dyDescent="0.25">
      <c r="A16" s="50"/>
      <c r="B16" s="50"/>
      <c r="C16" s="50"/>
      <c r="D16" s="52">
        <v>149</v>
      </c>
      <c r="E16" s="50" t="s">
        <v>131</v>
      </c>
      <c r="F16" s="53">
        <v>22753736</v>
      </c>
      <c r="G16" s="54">
        <f t="shared" si="0"/>
        <v>1.1850266597635659</v>
      </c>
      <c r="H16" s="53">
        <v>22753736</v>
      </c>
      <c r="I16" s="9">
        <f t="shared" si="1"/>
        <v>1.1850266597635659</v>
      </c>
      <c r="J16" s="55">
        <f t="shared" si="2"/>
        <v>0</v>
      </c>
      <c r="K16" s="9">
        <f t="shared" si="3"/>
        <v>0</v>
      </c>
    </row>
    <row r="17" spans="1:11" x14ac:dyDescent="0.25">
      <c r="A17" s="50"/>
      <c r="B17" s="50"/>
      <c r="C17" s="50"/>
      <c r="D17" s="52">
        <v>150</v>
      </c>
      <c r="E17" s="50" t="s">
        <v>132</v>
      </c>
      <c r="F17" s="53">
        <v>23684230</v>
      </c>
      <c r="G17" s="54">
        <f t="shared" si="0"/>
        <v>1.2334872816478155</v>
      </c>
      <c r="H17" s="53">
        <v>23684230</v>
      </c>
      <c r="I17" s="9">
        <f t="shared" si="1"/>
        <v>1.2334872816478155</v>
      </c>
      <c r="J17" s="55">
        <f t="shared" si="2"/>
        <v>0</v>
      </c>
      <c r="K17" s="9">
        <f t="shared" si="3"/>
        <v>0</v>
      </c>
    </row>
    <row r="18" spans="1:11" x14ac:dyDescent="0.25">
      <c r="A18" s="50"/>
      <c r="B18" s="50"/>
      <c r="C18" s="50"/>
      <c r="D18" s="52">
        <v>151</v>
      </c>
      <c r="E18" s="50" t="s">
        <v>61</v>
      </c>
      <c r="F18" s="53">
        <v>460500</v>
      </c>
      <c r="G18" s="54">
        <f t="shared" si="0"/>
        <v>2.3983084660080527E-2</v>
      </c>
      <c r="H18" s="53">
        <v>460500</v>
      </c>
      <c r="I18" s="9">
        <f t="shared" si="1"/>
        <v>2.3983084660080527E-2</v>
      </c>
      <c r="J18" s="55">
        <f t="shared" si="2"/>
        <v>0</v>
      </c>
      <c r="K18" s="9">
        <f t="shared" si="3"/>
        <v>0</v>
      </c>
    </row>
    <row r="19" spans="1:11" x14ac:dyDescent="0.25">
      <c r="A19" s="50"/>
      <c r="B19" s="50"/>
      <c r="C19" s="50"/>
      <c r="D19" s="52">
        <v>153</v>
      </c>
      <c r="E19" s="50" t="s">
        <v>76</v>
      </c>
      <c r="F19" s="53">
        <v>112100000</v>
      </c>
      <c r="G19" s="54">
        <f t="shared" si="0"/>
        <v>5.8382275578610798</v>
      </c>
      <c r="H19" s="53">
        <v>112100000</v>
      </c>
      <c r="I19" s="9">
        <f t="shared" si="1"/>
        <v>5.8382275578610798</v>
      </c>
      <c r="J19" s="55">
        <f t="shared" si="2"/>
        <v>0</v>
      </c>
      <c r="K19" s="9">
        <f t="shared" si="3"/>
        <v>0</v>
      </c>
    </row>
    <row r="20" spans="1:11" x14ac:dyDescent="0.25">
      <c r="A20" s="50"/>
      <c r="B20" s="50"/>
      <c r="C20" s="50"/>
      <c r="D20" s="52">
        <v>154</v>
      </c>
      <c r="E20" s="50" t="s">
        <v>133</v>
      </c>
      <c r="F20" s="53">
        <v>8505000</v>
      </c>
      <c r="G20" s="54">
        <f t="shared" si="0"/>
        <v>0.44294491864057522</v>
      </c>
      <c r="H20" s="53">
        <v>8505000</v>
      </c>
      <c r="I20" s="9">
        <f t="shared" si="1"/>
        <v>0.44294491864057522</v>
      </c>
      <c r="J20" s="55">
        <f t="shared" si="2"/>
        <v>0</v>
      </c>
      <c r="K20" s="9">
        <f t="shared" si="3"/>
        <v>0</v>
      </c>
    </row>
    <row r="21" spans="1:11" x14ac:dyDescent="0.25">
      <c r="A21" s="50"/>
      <c r="B21" s="50"/>
      <c r="C21" s="51">
        <v>7</v>
      </c>
      <c r="D21" s="52">
        <v>0</v>
      </c>
      <c r="E21" s="50" t="s">
        <v>19</v>
      </c>
      <c r="F21" s="53">
        <v>0</v>
      </c>
      <c r="G21" s="54">
        <f t="shared" si="0"/>
        <v>0</v>
      </c>
      <c r="H21" s="53">
        <v>450000000</v>
      </c>
      <c r="I21" s="9">
        <f t="shared" si="1"/>
        <v>23.436239081511918</v>
      </c>
      <c r="J21" s="55">
        <f t="shared" si="2"/>
        <v>450000000</v>
      </c>
      <c r="K21" s="9">
        <f t="shared" si="3"/>
        <v>1</v>
      </c>
    </row>
    <row r="22" spans="1:11" x14ac:dyDescent="0.25">
      <c r="A22" s="50"/>
      <c r="B22" s="50"/>
      <c r="C22" s="51">
        <v>9</v>
      </c>
      <c r="D22" s="52">
        <v>0</v>
      </c>
      <c r="E22" s="50" t="s">
        <v>21</v>
      </c>
      <c r="F22" s="53">
        <v>0</v>
      </c>
      <c r="G22" s="54">
        <f t="shared" si="0"/>
        <v>0</v>
      </c>
      <c r="H22" s="53">
        <v>150000000</v>
      </c>
      <c r="I22" s="9">
        <f t="shared" si="1"/>
        <v>7.8120796938373056</v>
      </c>
      <c r="J22" s="55">
        <f t="shared" si="2"/>
        <v>150000000</v>
      </c>
      <c r="K22" s="9">
        <f t="shared" si="3"/>
        <v>1</v>
      </c>
    </row>
    <row r="23" spans="1:11" x14ac:dyDescent="0.25">
      <c r="A23" s="50"/>
      <c r="B23" s="50"/>
      <c r="C23" s="51">
        <v>11</v>
      </c>
      <c r="D23" s="52">
        <v>0</v>
      </c>
      <c r="E23" s="50" t="s">
        <v>24</v>
      </c>
      <c r="F23" s="53">
        <v>408535670</v>
      </c>
      <c r="G23" s="54">
        <f t="shared" si="0"/>
        <v>21.27675474543479</v>
      </c>
      <c r="H23" s="53">
        <v>408480880</v>
      </c>
      <c r="I23" s="9">
        <f t="shared" si="1"/>
        <v>21.273901253125288</v>
      </c>
      <c r="J23" s="55">
        <f t="shared" si="2"/>
        <v>-54790</v>
      </c>
      <c r="K23" s="9">
        <f t="shared" si="3"/>
        <v>-1.3413112506024762E-4</v>
      </c>
    </row>
    <row r="24" spans="1:11" x14ac:dyDescent="0.25">
      <c r="A24" s="50"/>
      <c r="B24" s="50"/>
      <c r="C24" s="50"/>
      <c r="D24" s="52">
        <v>45</v>
      </c>
      <c r="E24" s="50" t="s">
        <v>44</v>
      </c>
      <c r="F24" s="53">
        <v>173578972</v>
      </c>
      <c r="G24" s="54">
        <f t="shared" si="0"/>
        <v>9.0400850829223618</v>
      </c>
      <c r="H24" s="53">
        <v>173578972</v>
      </c>
      <c r="I24" s="9">
        <f t="shared" si="1"/>
        <v>9.0400850829223618</v>
      </c>
      <c r="J24" s="55">
        <f t="shared" si="2"/>
        <v>0</v>
      </c>
      <c r="K24" s="9">
        <f t="shared" si="3"/>
        <v>0</v>
      </c>
    </row>
    <row r="25" spans="1:11" x14ac:dyDescent="0.25">
      <c r="A25" s="50"/>
      <c r="B25" s="50"/>
      <c r="C25" s="51">
        <v>12</v>
      </c>
      <c r="D25" s="52">
        <v>0</v>
      </c>
      <c r="E25" s="50" t="s">
        <v>50</v>
      </c>
      <c r="F25" s="53">
        <v>44467756</v>
      </c>
      <c r="G25" s="54">
        <f t="shared" si="0"/>
        <v>2.3159043578540799</v>
      </c>
      <c r="H25" s="53">
        <v>45025757</v>
      </c>
      <c r="I25" s="9">
        <f t="shared" si="1"/>
        <v>2.3449653463956861</v>
      </c>
      <c r="J25" s="55">
        <f t="shared" si="2"/>
        <v>558001</v>
      </c>
      <c r="K25" s="9">
        <f t="shared" si="3"/>
        <v>1.2392928785184E-2</v>
      </c>
    </row>
    <row r="26" spans="1:11" x14ac:dyDescent="0.25">
      <c r="A26" s="50"/>
      <c r="B26" s="50"/>
      <c r="C26" s="50"/>
      <c r="D26" s="52">
        <v>50</v>
      </c>
      <c r="E26" s="50" t="s">
        <v>51</v>
      </c>
      <c r="F26" s="53">
        <v>40986007</v>
      </c>
      <c r="G26" s="54">
        <f t="shared" si="0"/>
        <v>2.1345730201078243</v>
      </c>
      <c r="H26" s="53">
        <v>40986007</v>
      </c>
      <c r="I26" s="9">
        <f t="shared" si="1"/>
        <v>2.1345730201078243</v>
      </c>
      <c r="J26" s="55">
        <f t="shared" si="2"/>
        <v>0</v>
      </c>
      <c r="K26" s="9">
        <f t="shared" si="3"/>
        <v>0</v>
      </c>
    </row>
    <row r="27" spans="1:11" x14ac:dyDescent="0.25">
      <c r="A27" s="50"/>
      <c r="B27" s="50"/>
      <c r="C27" s="51">
        <v>13</v>
      </c>
      <c r="D27" s="52">
        <v>0</v>
      </c>
      <c r="E27" s="50" t="s">
        <v>25</v>
      </c>
      <c r="F27" s="53">
        <v>52463622</v>
      </c>
      <c r="G27" s="54">
        <f t="shared" si="0"/>
        <v>2.7323333072757077</v>
      </c>
      <c r="H27" s="53">
        <v>52463622</v>
      </c>
      <c r="I27" s="9">
        <f t="shared" si="1"/>
        <v>2.7323333072757077</v>
      </c>
      <c r="J27" s="55">
        <f t="shared" si="2"/>
        <v>0</v>
      </c>
      <c r="K27" s="9">
        <f t="shared" si="3"/>
        <v>0</v>
      </c>
    </row>
    <row r="28" spans="1:11" x14ac:dyDescent="0.25">
      <c r="A28" s="50"/>
      <c r="B28" s="50"/>
      <c r="C28" s="50"/>
      <c r="D28" s="52">
        <v>69</v>
      </c>
      <c r="E28" s="50" t="s">
        <v>134</v>
      </c>
      <c r="F28" s="53">
        <v>29958000</v>
      </c>
      <c r="G28" s="54">
        <f t="shared" si="0"/>
        <v>1.5602285564531866</v>
      </c>
      <c r="H28" s="53">
        <v>29958000</v>
      </c>
      <c r="I28" s="9">
        <f t="shared" si="1"/>
        <v>1.5602285564531866</v>
      </c>
      <c r="J28" s="55">
        <f t="shared" si="2"/>
        <v>0</v>
      </c>
      <c r="K28" s="9">
        <f t="shared" si="3"/>
        <v>0</v>
      </c>
    </row>
    <row r="29" spans="1:11" x14ac:dyDescent="0.25">
      <c r="A29" s="50"/>
      <c r="B29" s="50"/>
      <c r="C29" s="50"/>
      <c r="D29" s="52">
        <v>71</v>
      </c>
      <c r="E29" s="50" t="s">
        <v>135</v>
      </c>
      <c r="F29" s="53">
        <v>37661600</v>
      </c>
      <c r="G29" s="54">
        <f t="shared" si="0"/>
        <v>1.9614361373161537</v>
      </c>
      <c r="H29" s="53">
        <v>37661600</v>
      </c>
      <c r="I29" s="9">
        <f t="shared" si="1"/>
        <v>1.9614361373161537</v>
      </c>
      <c r="J29" s="55">
        <f t="shared" si="2"/>
        <v>0</v>
      </c>
      <c r="K29" s="9">
        <f t="shared" si="3"/>
        <v>0</v>
      </c>
    </row>
    <row r="30" spans="1:11" x14ac:dyDescent="0.25">
      <c r="A30" s="50"/>
      <c r="B30" s="50"/>
      <c r="C30" s="51">
        <v>14</v>
      </c>
      <c r="D30" s="52">
        <v>0</v>
      </c>
      <c r="E30" s="50" t="s">
        <v>26</v>
      </c>
      <c r="F30" s="53">
        <v>245393386</v>
      </c>
      <c r="G30" s="54">
        <f t="shared" si="0"/>
        <v>12.780217918483865</v>
      </c>
      <c r="H30" s="53">
        <v>645235386</v>
      </c>
      <c r="I30" s="9">
        <f t="shared" si="1"/>
        <v>33.604201711439174</v>
      </c>
      <c r="J30" s="55">
        <f t="shared" si="2"/>
        <v>399842000</v>
      </c>
      <c r="K30" s="9">
        <f t="shared" si="3"/>
        <v>0.61968393035406155</v>
      </c>
    </row>
    <row r="31" spans="1:11" x14ac:dyDescent="0.25">
      <c r="A31" s="50"/>
      <c r="B31" s="50"/>
      <c r="C31" s="51">
        <v>15</v>
      </c>
      <c r="D31" s="52">
        <v>0</v>
      </c>
      <c r="E31" s="50" t="s">
        <v>45</v>
      </c>
      <c r="F31" s="53">
        <v>32502590</v>
      </c>
      <c r="G31" s="54">
        <f t="shared" si="0"/>
        <v>1.6927521555741298</v>
      </c>
      <c r="H31" s="53">
        <v>32499257</v>
      </c>
      <c r="I31" s="9">
        <f t="shared" si="1"/>
        <v>1.6925785711633328</v>
      </c>
      <c r="J31" s="55">
        <f t="shared" si="2"/>
        <v>-3333</v>
      </c>
      <c r="K31" s="9">
        <f t="shared" si="3"/>
        <v>-1.0255619074614537E-4</v>
      </c>
    </row>
    <row r="32" spans="1:11" x14ac:dyDescent="0.25">
      <c r="A32" s="50"/>
      <c r="B32" s="50"/>
      <c r="C32" s="51">
        <v>16</v>
      </c>
      <c r="D32" s="52">
        <v>0</v>
      </c>
      <c r="E32" s="50" t="s">
        <v>27</v>
      </c>
      <c r="F32" s="53">
        <v>96433642</v>
      </c>
      <c r="G32" s="54">
        <f t="shared" si="0"/>
        <v>5.0223153098065092</v>
      </c>
      <c r="H32" s="53">
        <v>96433642</v>
      </c>
      <c r="I32" s="9">
        <f t="shared" si="1"/>
        <v>5.0223153098065092</v>
      </c>
      <c r="J32" s="55">
        <f t="shared" si="2"/>
        <v>0</v>
      </c>
      <c r="K32" s="9">
        <f t="shared" si="3"/>
        <v>0</v>
      </c>
    </row>
    <row r="33" spans="1:11" x14ac:dyDescent="0.25">
      <c r="A33" s="50"/>
      <c r="B33" s="50"/>
      <c r="C33" s="51">
        <v>17</v>
      </c>
      <c r="D33" s="52">
        <v>0</v>
      </c>
      <c r="E33" s="50" t="s">
        <v>28</v>
      </c>
      <c r="F33" s="53">
        <v>44452292</v>
      </c>
      <c r="G33" s="54">
        <f t="shared" si="0"/>
        <v>2.3150989845181766</v>
      </c>
      <c r="H33" s="53">
        <v>44697852</v>
      </c>
      <c r="I33" s="9">
        <f t="shared" si="1"/>
        <v>2.3278878797823013</v>
      </c>
      <c r="J33" s="55">
        <f t="shared" si="2"/>
        <v>245560</v>
      </c>
      <c r="K33" s="9">
        <f t="shared" si="3"/>
        <v>5.4937763004808378E-3</v>
      </c>
    </row>
    <row r="34" spans="1:11" x14ac:dyDescent="0.25">
      <c r="A34" s="50"/>
      <c r="B34" s="50"/>
      <c r="C34" s="51">
        <v>18</v>
      </c>
      <c r="D34" s="52">
        <v>0</v>
      </c>
      <c r="E34" s="50" t="s">
        <v>29</v>
      </c>
      <c r="F34" s="53">
        <v>3518693</v>
      </c>
      <c r="G34" s="54">
        <f t="shared" si="0"/>
        <v>0.18325540089431647</v>
      </c>
      <c r="H34" s="53">
        <v>3518693</v>
      </c>
      <c r="I34" s="9">
        <f t="shared" si="1"/>
        <v>0.18325540089431647</v>
      </c>
      <c r="J34" s="55">
        <f t="shared" si="2"/>
        <v>0</v>
      </c>
      <c r="K34" s="9">
        <f t="shared" si="3"/>
        <v>0</v>
      </c>
    </row>
    <row r="35" spans="1:11" x14ac:dyDescent="0.25">
      <c r="A35" s="50"/>
      <c r="B35" s="50"/>
      <c r="C35" s="51">
        <v>20</v>
      </c>
      <c r="D35" s="52">
        <v>0</v>
      </c>
      <c r="E35" s="50" t="s">
        <v>31</v>
      </c>
      <c r="F35" s="53">
        <v>54942662</v>
      </c>
      <c r="G35" s="54">
        <f t="shared" si="0"/>
        <v>2.8614430275704437</v>
      </c>
      <c r="H35" s="53">
        <v>54942662</v>
      </c>
      <c r="I35" s="9">
        <f t="shared" si="1"/>
        <v>2.8614430275704437</v>
      </c>
      <c r="J35" s="55">
        <f t="shared" si="2"/>
        <v>0</v>
      </c>
      <c r="K35" s="9">
        <f t="shared" si="3"/>
        <v>0</v>
      </c>
    </row>
    <row r="36" spans="1:11" x14ac:dyDescent="0.25">
      <c r="A36" s="50"/>
      <c r="B36" s="50"/>
      <c r="C36" s="51">
        <v>23</v>
      </c>
      <c r="D36" s="52">
        <v>0</v>
      </c>
      <c r="E36" s="50" t="s">
        <v>136</v>
      </c>
      <c r="F36" s="53">
        <v>7571036300</v>
      </c>
      <c r="G36" s="54">
        <f t="shared" si="0"/>
        <v>394.30359293690083</v>
      </c>
      <c r="H36" s="53">
        <v>7571036300.0000019</v>
      </c>
      <c r="I36" s="9">
        <f t="shared" si="1"/>
        <v>394.30359293690094</v>
      </c>
      <c r="J36" s="55">
        <f t="shared" si="2"/>
        <v>0</v>
      </c>
      <c r="K36" s="9">
        <f t="shared" si="3"/>
        <v>0</v>
      </c>
    </row>
    <row r="37" spans="1:11" x14ac:dyDescent="0.25">
      <c r="A37" s="50"/>
      <c r="B37" s="50"/>
      <c r="C37" s="51">
        <v>25</v>
      </c>
      <c r="D37" s="52">
        <v>142</v>
      </c>
      <c r="E37" s="50" t="s">
        <v>137</v>
      </c>
      <c r="F37" s="53">
        <v>504325080</v>
      </c>
      <c r="G37" s="54">
        <f t="shared" si="0"/>
        <v>26.265518110405832</v>
      </c>
      <c r="H37" s="53">
        <v>504325080</v>
      </c>
      <c r="I37" s="9">
        <f t="shared" si="1"/>
        <v>26.265518110405832</v>
      </c>
      <c r="J37" s="55">
        <f t="shared" si="2"/>
        <v>0</v>
      </c>
      <c r="K37" s="9">
        <f t="shared" si="3"/>
        <v>0</v>
      </c>
    </row>
    <row r="38" spans="1:11" x14ac:dyDescent="0.25">
      <c r="A38" s="50"/>
      <c r="B38" s="50"/>
      <c r="C38" s="51">
        <v>26</v>
      </c>
      <c r="D38" s="52">
        <v>0</v>
      </c>
      <c r="E38" s="50" t="s">
        <v>46</v>
      </c>
      <c r="F38" s="53">
        <v>141895974</v>
      </c>
      <c r="G38" s="54">
        <f t="shared" si="0"/>
        <v>7.3900177141511083</v>
      </c>
      <c r="H38" s="53">
        <v>141895974</v>
      </c>
      <c r="I38" s="9">
        <f t="shared" si="1"/>
        <v>7.3900177141511083</v>
      </c>
      <c r="J38" s="55">
        <f t="shared" si="2"/>
        <v>0</v>
      </c>
      <c r="K38" s="9">
        <f t="shared" si="3"/>
        <v>0</v>
      </c>
    </row>
    <row r="39" spans="1:11" x14ac:dyDescent="0.25">
      <c r="A39" s="50"/>
      <c r="B39" s="50"/>
      <c r="C39" s="51">
        <v>27</v>
      </c>
      <c r="D39" s="52">
        <v>0</v>
      </c>
      <c r="E39" s="50" t="s">
        <v>32</v>
      </c>
      <c r="F39" s="53">
        <v>15017201</v>
      </c>
      <c r="G39" s="54">
        <f t="shared" si="0"/>
        <v>0.78210380660248857</v>
      </c>
      <c r="H39" s="53">
        <v>15017201</v>
      </c>
      <c r="I39" s="9">
        <f t="shared" si="1"/>
        <v>0.78210380660248857</v>
      </c>
      <c r="J39" s="55">
        <f t="shared" si="2"/>
        <v>0</v>
      </c>
      <c r="K39" s="9">
        <f t="shared" si="3"/>
        <v>0</v>
      </c>
    </row>
    <row r="40" spans="1:11" x14ac:dyDescent="0.25">
      <c r="A40" s="50"/>
      <c r="B40" s="50"/>
      <c r="C40" s="51">
        <v>29</v>
      </c>
      <c r="D40" s="52">
        <v>0</v>
      </c>
      <c r="E40" s="50" t="s">
        <v>53</v>
      </c>
      <c r="F40" s="53">
        <v>11514674608</v>
      </c>
      <c r="G40" s="54">
        <f t="shared" si="0"/>
        <v>599.69037124200554</v>
      </c>
      <c r="H40" s="53">
        <v>11529384327.84</v>
      </c>
      <c r="I40" s="9">
        <f t="shared" si="1"/>
        <v>600.45646126643294</v>
      </c>
      <c r="J40" s="55">
        <f t="shared" si="2"/>
        <v>14709719.840000153</v>
      </c>
      <c r="K40" s="9">
        <f t="shared" si="3"/>
        <v>1.2758460835138089E-3</v>
      </c>
    </row>
    <row r="41" spans="1:11" x14ac:dyDescent="0.25">
      <c r="A41" s="50"/>
      <c r="B41" s="50"/>
      <c r="C41" s="51">
        <v>31</v>
      </c>
      <c r="D41" s="52">
        <v>0</v>
      </c>
      <c r="E41" s="50" t="s">
        <v>138</v>
      </c>
      <c r="F41" s="53">
        <v>44016200</v>
      </c>
      <c r="G41" s="54">
        <f t="shared" si="0"/>
        <v>2.2923870814658773</v>
      </c>
      <c r="H41" s="53">
        <v>44016200</v>
      </c>
      <c r="I41" s="9">
        <f t="shared" si="1"/>
        <v>2.2923870814658773</v>
      </c>
      <c r="J41" s="55">
        <f t="shared" si="2"/>
        <v>0</v>
      </c>
      <c r="K41" s="9">
        <f t="shared" si="3"/>
        <v>0</v>
      </c>
    </row>
    <row r="42" spans="1:11" x14ac:dyDescent="0.25">
      <c r="A42" s="50"/>
      <c r="B42" s="50"/>
      <c r="C42" s="51">
        <v>37</v>
      </c>
      <c r="D42" s="52">
        <v>0</v>
      </c>
      <c r="E42" s="50" t="s">
        <v>38</v>
      </c>
      <c r="F42" s="53">
        <v>1964690741</v>
      </c>
      <c r="G42" s="54">
        <f t="shared" si="0"/>
        <v>102.32213761624179</v>
      </c>
      <c r="H42" s="53">
        <v>1950912210</v>
      </c>
      <c r="I42" s="9">
        <f t="shared" si="1"/>
        <v>101.60454440133508</v>
      </c>
      <c r="J42" s="55">
        <f t="shared" si="2"/>
        <v>-13778531</v>
      </c>
      <c r="K42" s="9">
        <f t="shared" si="3"/>
        <v>-7.0626094446351326E-3</v>
      </c>
    </row>
    <row r="43" spans="1:11" x14ac:dyDescent="0.25">
      <c r="A43" s="50"/>
      <c r="B43" s="50"/>
      <c r="C43" s="51">
        <v>42</v>
      </c>
      <c r="D43" s="52">
        <v>0</v>
      </c>
      <c r="E43" s="50" t="s">
        <v>139</v>
      </c>
      <c r="F43" s="53">
        <v>40348315</v>
      </c>
      <c r="G43" s="54">
        <f t="shared" si="0"/>
        <v>2.1013616819470076</v>
      </c>
      <c r="H43" s="53">
        <v>40384815</v>
      </c>
      <c r="I43" s="9">
        <f t="shared" si="1"/>
        <v>2.1032626213391747</v>
      </c>
      <c r="J43" s="55">
        <f t="shared" si="2"/>
        <v>36500</v>
      </c>
      <c r="K43" s="9">
        <f t="shared" si="3"/>
        <v>9.0380505643024485E-4</v>
      </c>
    </row>
    <row r="44" spans="1:11" x14ac:dyDescent="0.25">
      <c r="A44" s="50"/>
      <c r="B44" s="50"/>
      <c r="C44" s="51">
        <v>43</v>
      </c>
      <c r="D44" s="52">
        <v>0</v>
      </c>
      <c r="E44" s="50" t="s">
        <v>39</v>
      </c>
      <c r="F44" s="53">
        <v>19201033</v>
      </c>
      <c r="G44" s="54">
        <f t="shared" si="0"/>
        <v>1</v>
      </c>
      <c r="H44" s="53">
        <v>19201033</v>
      </c>
      <c r="I44" s="9">
        <f t="shared" si="1"/>
        <v>1</v>
      </c>
      <c r="J44" s="55">
        <f t="shared" si="2"/>
        <v>0</v>
      </c>
      <c r="K44" s="9">
        <f t="shared" si="3"/>
        <v>0</v>
      </c>
    </row>
    <row r="45" spans="1:11" x14ac:dyDescent="0.25">
      <c r="A45" s="50"/>
      <c r="B45" s="50"/>
      <c r="C45" s="50"/>
      <c r="D45" s="52">
        <v>12</v>
      </c>
      <c r="E45" s="50" t="s">
        <v>47</v>
      </c>
      <c r="F45" s="53">
        <v>10159400</v>
      </c>
      <c r="G45" s="54">
        <f t="shared" si="0"/>
        <v>0.52910694961047144</v>
      </c>
      <c r="H45" s="53">
        <v>10159400</v>
      </c>
      <c r="I45" s="9">
        <f t="shared" si="1"/>
        <v>0.52910694961047144</v>
      </c>
      <c r="J45" s="55">
        <f t="shared" si="2"/>
        <v>0</v>
      </c>
      <c r="K45" s="9">
        <f t="shared" si="3"/>
        <v>0</v>
      </c>
    </row>
    <row r="46" spans="1:11" x14ac:dyDescent="0.25">
      <c r="A46" s="50"/>
      <c r="B46" s="50"/>
      <c r="C46" s="51">
        <v>48</v>
      </c>
      <c r="D46" s="52">
        <v>0</v>
      </c>
      <c r="E46" s="50" t="s">
        <v>140</v>
      </c>
      <c r="F46" s="53">
        <v>4684065</v>
      </c>
      <c r="G46" s="54">
        <f t="shared" si="0"/>
        <v>0.24394859380742692</v>
      </c>
      <c r="H46" s="53">
        <v>4684065</v>
      </c>
      <c r="I46" s="9">
        <f t="shared" si="1"/>
        <v>0.24394859380742692</v>
      </c>
      <c r="J46" s="55">
        <f t="shared" si="2"/>
        <v>0</v>
      </c>
      <c r="K46" s="9">
        <f t="shared" si="3"/>
        <v>0</v>
      </c>
    </row>
    <row r="47" spans="1:11" x14ac:dyDescent="0.25">
      <c r="A47" s="50"/>
      <c r="B47" s="56" t="s">
        <v>41</v>
      </c>
      <c r="C47" s="56"/>
      <c r="D47" s="56"/>
      <c r="E47" s="56"/>
      <c r="F47" s="57">
        <v>30760085456.489998</v>
      </c>
      <c r="G47" s="58">
        <f>+F47/$F$162</f>
        <v>5121.9397005655092</v>
      </c>
      <c r="H47" s="57">
        <v>30026054965.560017</v>
      </c>
      <c r="I47" s="59">
        <f>+H47/$H$162</f>
        <v>4999.7144252736744</v>
      </c>
      <c r="J47" s="60">
        <f t="shared" si="2"/>
        <v>-734030490.92998123</v>
      </c>
      <c r="K47" s="59">
        <f t="shared" si="3"/>
        <v>-2.4446451316095859E-2</v>
      </c>
    </row>
    <row r="48" spans="1:11" x14ac:dyDescent="0.25">
      <c r="A48" s="50" t="s">
        <v>42</v>
      </c>
      <c r="B48" s="50" t="s">
        <v>43</v>
      </c>
      <c r="C48" s="51">
        <v>2</v>
      </c>
      <c r="D48" s="52">
        <v>0</v>
      </c>
      <c r="E48" s="50" t="s">
        <v>14</v>
      </c>
      <c r="F48" s="53">
        <v>1199454.1000000001</v>
      </c>
      <c r="G48" s="54">
        <f>+F48/$F$66</f>
        <v>8.8848451851851862E-2</v>
      </c>
      <c r="H48" s="53">
        <v>1266554.6000000001</v>
      </c>
      <c r="I48" s="9">
        <f>+H48/$H$66</f>
        <v>9.3818859259259271E-2</v>
      </c>
      <c r="J48" s="55">
        <f t="shared" si="2"/>
        <v>67100.5</v>
      </c>
      <c r="K48" s="9">
        <f t="shared" si="3"/>
        <v>5.2978766173996758E-2</v>
      </c>
    </row>
    <row r="49" spans="1:11" x14ac:dyDescent="0.25">
      <c r="A49" s="50"/>
      <c r="B49" s="50"/>
      <c r="C49" s="51">
        <v>3</v>
      </c>
      <c r="D49" s="52">
        <v>0</v>
      </c>
      <c r="E49" s="50" t="s">
        <v>15</v>
      </c>
      <c r="F49" s="53">
        <v>1500</v>
      </c>
      <c r="G49" s="54">
        <f t="shared" ref="G49:G68" si="4">+F49/$F$66</f>
        <v>1.1111111111111112E-4</v>
      </c>
      <c r="H49" s="53">
        <v>12250</v>
      </c>
      <c r="I49" s="9">
        <f t="shared" ref="I49:I68" si="5">+H49/$H$66</f>
        <v>9.0740740740740745E-4</v>
      </c>
      <c r="J49" s="55">
        <f t="shared" si="2"/>
        <v>10750</v>
      </c>
      <c r="K49" s="9">
        <f t="shared" si="3"/>
        <v>0.87755102040816324</v>
      </c>
    </row>
    <row r="50" spans="1:11" x14ac:dyDescent="0.25">
      <c r="A50" s="50"/>
      <c r="B50" s="50"/>
      <c r="C50" s="51">
        <v>4</v>
      </c>
      <c r="D50" s="52">
        <v>0</v>
      </c>
      <c r="E50" s="50" t="s">
        <v>16</v>
      </c>
      <c r="F50" s="53">
        <v>100000</v>
      </c>
      <c r="G50" s="54">
        <f t="shared" si="4"/>
        <v>7.4074074074074077E-3</v>
      </c>
      <c r="H50" s="53">
        <v>1179961</v>
      </c>
      <c r="I50" s="9">
        <f t="shared" si="5"/>
        <v>8.740451851851852E-2</v>
      </c>
      <c r="J50" s="55">
        <f t="shared" si="2"/>
        <v>1079961</v>
      </c>
      <c r="K50" s="9">
        <f t="shared" si="3"/>
        <v>0.91525143627628369</v>
      </c>
    </row>
    <row r="51" spans="1:11" x14ac:dyDescent="0.25">
      <c r="A51" s="50"/>
      <c r="B51" s="50"/>
      <c r="C51" s="51">
        <v>8</v>
      </c>
      <c r="D51" s="52">
        <v>0</v>
      </c>
      <c r="E51" s="50" t="s">
        <v>20</v>
      </c>
      <c r="F51" s="53">
        <v>597260</v>
      </c>
      <c r="G51" s="54">
        <f t="shared" si="4"/>
        <v>4.4241481481481479E-2</v>
      </c>
      <c r="H51" s="53">
        <v>597260</v>
      </c>
      <c r="I51" s="9">
        <f t="shared" si="5"/>
        <v>4.4241481481481479E-2</v>
      </c>
      <c r="J51" s="55">
        <f t="shared" si="2"/>
        <v>0</v>
      </c>
      <c r="K51" s="9">
        <f t="shared" si="3"/>
        <v>0</v>
      </c>
    </row>
    <row r="52" spans="1:11" x14ac:dyDescent="0.25">
      <c r="A52" s="50"/>
      <c r="B52" s="50"/>
      <c r="C52" s="51">
        <v>9</v>
      </c>
      <c r="D52" s="52">
        <v>0</v>
      </c>
      <c r="E52" s="50" t="s">
        <v>21</v>
      </c>
      <c r="F52" s="53">
        <v>5897222</v>
      </c>
      <c r="G52" s="54">
        <f t="shared" si="4"/>
        <v>0.43683125925925925</v>
      </c>
      <c r="H52" s="53">
        <v>5969016.5</v>
      </c>
      <c r="I52" s="9">
        <f t="shared" si="5"/>
        <v>0.44214937037037039</v>
      </c>
      <c r="J52" s="55">
        <f t="shared" si="2"/>
        <v>71794.5</v>
      </c>
      <c r="K52" s="9">
        <f t="shared" si="3"/>
        <v>1.2027860871217226E-2</v>
      </c>
    </row>
    <row r="53" spans="1:11" x14ac:dyDescent="0.25">
      <c r="A53" s="50"/>
      <c r="B53" s="50"/>
      <c r="C53" s="50"/>
      <c r="D53" s="52">
        <v>190</v>
      </c>
      <c r="E53" s="50" t="s">
        <v>141</v>
      </c>
      <c r="F53" s="53">
        <v>10000000</v>
      </c>
      <c r="G53" s="54">
        <f t="shared" si="4"/>
        <v>0.7407407407407407</v>
      </c>
      <c r="H53" s="53">
        <v>10000000</v>
      </c>
      <c r="I53" s="9">
        <f t="shared" si="5"/>
        <v>0.7407407407407407</v>
      </c>
      <c r="J53" s="55">
        <f t="shared" si="2"/>
        <v>0</v>
      </c>
      <c r="K53" s="9">
        <f t="shared" si="3"/>
        <v>0</v>
      </c>
    </row>
    <row r="54" spans="1:11" x14ac:dyDescent="0.25">
      <c r="A54" s="50"/>
      <c r="B54" s="50"/>
      <c r="C54" s="51">
        <v>10</v>
      </c>
      <c r="D54" s="52">
        <v>0</v>
      </c>
      <c r="E54" s="50" t="s">
        <v>22</v>
      </c>
      <c r="F54" s="53">
        <v>2717848</v>
      </c>
      <c r="G54" s="54">
        <f t="shared" si="4"/>
        <v>0.20132207407407407</v>
      </c>
      <c r="H54" s="53">
        <v>2717848</v>
      </c>
      <c r="I54" s="9">
        <f t="shared" si="5"/>
        <v>0.20132207407407407</v>
      </c>
      <c r="J54" s="55">
        <f t="shared" si="2"/>
        <v>0</v>
      </c>
      <c r="K54" s="9">
        <f t="shared" si="3"/>
        <v>0</v>
      </c>
    </row>
    <row r="55" spans="1:11" x14ac:dyDescent="0.25">
      <c r="A55" s="50"/>
      <c r="B55" s="50"/>
      <c r="C55" s="51">
        <v>11</v>
      </c>
      <c r="D55" s="52">
        <v>0</v>
      </c>
      <c r="E55" s="50" t="s">
        <v>24</v>
      </c>
      <c r="F55" s="53">
        <v>90503264</v>
      </c>
      <c r="G55" s="54">
        <f t="shared" si="4"/>
        <v>6.7039454814814814</v>
      </c>
      <c r="H55" s="53">
        <v>90503264</v>
      </c>
      <c r="I55" s="9">
        <f t="shared" si="5"/>
        <v>6.7039454814814814</v>
      </c>
      <c r="J55" s="55">
        <f t="shared" si="2"/>
        <v>0</v>
      </c>
      <c r="K55" s="9">
        <f t="shared" si="3"/>
        <v>0</v>
      </c>
    </row>
    <row r="56" spans="1:11" x14ac:dyDescent="0.25">
      <c r="A56" s="50"/>
      <c r="B56" s="50"/>
      <c r="C56" s="50"/>
      <c r="D56" s="52">
        <v>45</v>
      </c>
      <c r="E56" s="50" t="s">
        <v>44</v>
      </c>
      <c r="F56" s="53">
        <v>16512930</v>
      </c>
      <c r="G56" s="54">
        <f t="shared" si="4"/>
        <v>1.2231799999999999</v>
      </c>
      <c r="H56" s="53">
        <v>16512930</v>
      </c>
      <c r="I56" s="9">
        <f t="shared" si="5"/>
        <v>1.2231799999999999</v>
      </c>
      <c r="J56" s="55">
        <f t="shared" si="2"/>
        <v>0</v>
      </c>
      <c r="K56" s="9">
        <f t="shared" si="3"/>
        <v>0</v>
      </c>
    </row>
    <row r="57" spans="1:11" x14ac:dyDescent="0.25">
      <c r="A57" s="50"/>
      <c r="B57" s="50"/>
      <c r="C57" s="51">
        <v>12</v>
      </c>
      <c r="D57" s="52">
        <v>58</v>
      </c>
      <c r="E57" s="50" t="s">
        <v>52</v>
      </c>
      <c r="F57" s="53">
        <v>60000</v>
      </c>
      <c r="G57" s="54">
        <f t="shared" si="4"/>
        <v>4.4444444444444444E-3</v>
      </c>
      <c r="H57" s="53">
        <v>60000</v>
      </c>
      <c r="I57" s="9">
        <f t="shared" si="5"/>
        <v>4.4444444444444444E-3</v>
      </c>
      <c r="J57" s="55">
        <f t="shared" si="2"/>
        <v>0</v>
      </c>
      <c r="K57" s="9">
        <f t="shared" si="3"/>
        <v>0</v>
      </c>
    </row>
    <row r="58" spans="1:11" x14ac:dyDescent="0.25">
      <c r="A58" s="50"/>
      <c r="B58" s="50"/>
      <c r="C58" s="51">
        <v>15</v>
      </c>
      <c r="D58" s="52">
        <v>0</v>
      </c>
      <c r="E58" s="50" t="s">
        <v>45</v>
      </c>
      <c r="F58" s="53">
        <v>86367356</v>
      </c>
      <c r="G58" s="54">
        <f t="shared" si="4"/>
        <v>6.3975819259259259</v>
      </c>
      <c r="H58" s="53">
        <v>153607056</v>
      </c>
      <c r="I58" s="9">
        <f t="shared" si="5"/>
        <v>11.378300444444445</v>
      </c>
      <c r="J58" s="55">
        <f t="shared" si="2"/>
        <v>67239700</v>
      </c>
      <c r="K58" s="9">
        <f t="shared" si="3"/>
        <v>0.43773835493598678</v>
      </c>
    </row>
    <row r="59" spans="1:11" x14ac:dyDescent="0.25">
      <c r="A59" s="50"/>
      <c r="B59" s="50"/>
      <c r="C59" s="51">
        <v>16</v>
      </c>
      <c r="D59" s="52">
        <v>0</v>
      </c>
      <c r="E59" s="50" t="s">
        <v>27</v>
      </c>
      <c r="F59" s="53">
        <v>76048997</v>
      </c>
      <c r="G59" s="54">
        <f t="shared" si="4"/>
        <v>5.6332590370370372</v>
      </c>
      <c r="H59" s="53">
        <v>76048997</v>
      </c>
      <c r="I59" s="9">
        <f t="shared" si="5"/>
        <v>5.6332590370370372</v>
      </c>
      <c r="J59" s="55">
        <f t="shared" si="2"/>
        <v>0</v>
      </c>
      <c r="K59" s="9">
        <f t="shared" si="3"/>
        <v>0</v>
      </c>
    </row>
    <row r="60" spans="1:11" x14ac:dyDescent="0.25">
      <c r="A60" s="50"/>
      <c r="B60" s="50"/>
      <c r="C60" s="51">
        <v>17</v>
      </c>
      <c r="D60" s="52">
        <v>0</v>
      </c>
      <c r="E60" s="50" t="s">
        <v>28</v>
      </c>
      <c r="F60" s="53">
        <v>5545585</v>
      </c>
      <c r="G60" s="54">
        <f t="shared" si="4"/>
        <v>0.41078407407407408</v>
      </c>
      <c r="H60" s="53">
        <v>5545585</v>
      </c>
      <c r="I60" s="9">
        <f t="shared" si="5"/>
        <v>0.41078407407407408</v>
      </c>
      <c r="J60" s="55">
        <f t="shared" si="2"/>
        <v>0</v>
      </c>
      <c r="K60" s="9">
        <f t="shared" si="3"/>
        <v>0</v>
      </c>
    </row>
    <row r="61" spans="1:11" x14ac:dyDescent="0.25">
      <c r="A61" s="50"/>
      <c r="B61" s="50"/>
      <c r="C61" s="51">
        <v>26</v>
      </c>
      <c r="D61" s="52">
        <v>0</v>
      </c>
      <c r="E61" s="50" t="s">
        <v>46</v>
      </c>
      <c r="F61" s="53">
        <v>6667932</v>
      </c>
      <c r="G61" s="54">
        <f t="shared" si="4"/>
        <v>0.49392088888888891</v>
      </c>
      <c r="H61" s="53">
        <v>6667932</v>
      </c>
      <c r="I61" s="9">
        <f t="shared" si="5"/>
        <v>0.49392088888888891</v>
      </c>
      <c r="J61" s="55">
        <f t="shared" si="2"/>
        <v>0</v>
      </c>
      <c r="K61" s="9">
        <f t="shared" si="3"/>
        <v>0</v>
      </c>
    </row>
    <row r="62" spans="1:11" x14ac:dyDescent="0.25">
      <c r="A62" s="50"/>
      <c r="B62" s="50"/>
      <c r="C62" s="51">
        <v>37</v>
      </c>
      <c r="D62" s="52">
        <v>0</v>
      </c>
      <c r="E62" s="50" t="s">
        <v>38</v>
      </c>
      <c r="F62" s="53">
        <v>172100</v>
      </c>
      <c r="G62" s="54">
        <f t="shared" si="4"/>
        <v>1.2748148148148147E-2</v>
      </c>
      <c r="H62" s="53">
        <v>172100</v>
      </c>
      <c r="I62" s="9">
        <f t="shared" si="5"/>
        <v>1.2748148148148147E-2</v>
      </c>
      <c r="J62" s="55">
        <f t="shared" si="2"/>
        <v>0</v>
      </c>
      <c r="K62" s="9">
        <f t="shared" si="3"/>
        <v>0</v>
      </c>
    </row>
    <row r="63" spans="1:11" x14ac:dyDescent="0.25">
      <c r="A63" s="50"/>
      <c r="B63" s="50"/>
      <c r="C63" s="51">
        <v>39</v>
      </c>
      <c r="D63" s="52">
        <v>0</v>
      </c>
      <c r="E63" s="50" t="s">
        <v>37</v>
      </c>
      <c r="F63" s="53">
        <v>357738277</v>
      </c>
      <c r="G63" s="54">
        <f t="shared" si="4"/>
        <v>26.49913162962963</v>
      </c>
      <c r="H63" s="53">
        <v>367048815.75999999</v>
      </c>
      <c r="I63" s="9">
        <f t="shared" si="5"/>
        <v>27.188801167407405</v>
      </c>
      <c r="J63" s="55">
        <f t="shared" si="2"/>
        <v>9310538.7599999905</v>
      </c>
      <c r="K63" s="9">
        <f t="shared" si="3"/>
        <v>2.536594142313707E-2</v>
      </c>
    </row>
    <row r="64" spans="1:11" x14ac:dyDescent="0.25">
      <c r="A64" s="50"/>
      <c r="B64" s="50"/>
      <c r="C64" s="51">
        <v>42</v>
      </c>
      <c r="D64" s="52">
        <v>0</v>
      </c>
      <c r="E64" s="50" t="s">
        <v>139</v>
      </c>
      <c r="F64" s="53">
        <v>9094066</v>
      </c>
      <c r="G64" s="54">
        <f t="shared" si="4"/>
        <v>0.67363451851851852</v>
      </c>
      <c r="H64" s="53">
        <v>9062066</v>
      </c>
      <c r="I64" s="9">
        <f t="shared" si="5"/>
        <v>0.67126414814814817</v>
      </c>
      <c r="J64" s="55">
        <f t="shared" si="2"/>
        <v>-32000</v>
      </c>
      <c r="K64" s="9">
        <f t="shared" si="3"/>
        <v>-3.5312035908809315E-3</v>
      </c>
    </row>
    <row r="65" spans="1:11" x14ac:dyDescent="0.25">
      <c r="A65" s="50"/>
      <c r="B65" s="50"/>
      <c r="C65" s="50"/>
      <c r="D65" s="52">
        <v>605</v>
      </c>
      <c r="E65" s="50" t="s">
        <v>142</v>
      </c>
      <c r="F65" s="53">
        <v>238667218</v>
      </c>
      <c r="G65" s="54">
        <f t="shared" si="4"/>
        <v>17.679053185185186</v>
      </c>
      <c r="H65" s="53">
        <v>238667218</v>
      </c>
      <c r="I65" s="9">
        <f t="shared" si="5"/>
        <v>17.679053185185186</v>
      </c>
      <c r="J65" s="55">
        <f t="shared" si="2"/>
        <v>0</v>
      </c>
      <c r="K65" s="9">
        <f t="shared" si="3"/>
        <v>0</v>
      </c>
    </row>
    <row r="66" spans="1:11" x14ac:dyDescent="0.25">
      <c r="A66" s="50"/>
      <c r="B66" s="50"/>
      <c r="C66" s="51">
        <v>43</v>
      </c>
      <c r="D66" s="52">
        <v>12</v>
      </c>
      <c r="E66" s="50" t="s">
        <v>47</v>
      </c>
      <c r="F66" s="53">
        <v>13500000</v>
      </c>
      <c r="G66" s="54">
        <f t="shared" si="4"/>
        <v>1</v>
      </c>
      <c r="H66" s="53">
        <v>13500000</v>
      </c>
      <c r="I66" s="9">
        <f t="shared" si="5"/>
        <v>1</v>
      </c>
      <c r="J66" s="55">
        <f t="shared" si="2"/>
        <v>0</v>
      </c>
      <c r="K66" s="9">
        <f t="shared" si="3"/>
        <v>0</v>
      </c>
    </row>
    <row r="67" spans="1:11" x14ac:dyDescent="0.25">
      <c r="A67" s="50"/>
      <c r="B67" s="50"/>
      <c r="C67" s="51">
        <v>47</v>
      </c>
      <c r="D67" s="52">
        <v>0</v>
      </c>
      <c r="E67" s="50" t="s">
        <v>143</v>
      </c>
      <c r="F67" s="53">
        <v>407200</v>
      </c>
      <c r="G67" s="54">
        <f t="shared" si="4"/>
        <v>3.0162962962962964E-2</v>
      </c>
      <c r="H67" s="53">
        <v>405760</v>
      </c>
      <c r="I67" s="9">
        <f t="shared" si="5"/>
        <v>3.0056296296296296E-2</v>
      </c>
      <c r="J67" s="55">
        <f t="shared" si="2"/>
        <v>-1440</v>
      </c>
      <c r="K67" s="9">
        <f t="shared" si="3"/>
        <v>-3.5488958990536278E-3</v>
      </c>
    </row>
    <row r="68" spans="1:11" x14ac:dyDescent="0.25">
      <c r="A68" s="50"/>
      <c r="B68" s="50"/>
      <c r="C68" s="51">
        <v>48</v>
      </c>
      <c r="D68" s="52">
        <v>0</v>
      </c>
      <c r="E68" s="50" t="s">
        <v>140</v>
      </c>
      <c r="F68" s="53">
        <v>75768</v>
      </c>
      <c r="G68" s="54">
        <f t="shared" si="4"/>
        <v>5.6124444444444442E-3</v>
      </c>
      <c r="H68" s="53">
        <v>75768</v>
      </c>
      <c r="I68" s="9">
        <f t="shared" si="5"/>
        <v>5.6124444444444442E-3</v>
      </c>
      <c r="J68" s="55">
        <f t="shared" si="2"/>
        <v>0</v>
      </c>
      <c r="K68" s="9">
        <f t="shared" si="3"/>
        <v>0</v>
      </c>
    </row>
    <row r="69" spans="1:11" x14ac:dyDescent="0.25">
      <c r="A69" s="50"/>
      <c r="B69" s="56" t="s">
        <v>48</v>
      </c>
      <c r="C69" s="56"/>
      <c r="D69" s="56"/>
      <c r="E69" s="56"/>
      <c r="F69" s="57">
        <v>921873977.10000002</v>
      </c>
      <c r="G69" s="58">
        <f>+F69/$F$162</f>
        <v>153.50356971230298</v>
      </c>
      <c r="H69" s="57">
        <v>999620381.86000001</v>
      </c>
      <c r="I69" s="59">
        <f>+H69/$H$162</f>
        <v>166.44932038909317</v>
      </c>
      <c r="J69" s="60">
        <f t="shared" si="2"/>
        <v>77746404.75999999</v>
      </c>
      <c r="K69" s="59">
        <f t="shared" si="3"/>
        <v>7.7775929913850655E-2</v>
      </c>
    </row>
    <row r="70" spans="1:11" x14ac:dyDescent="0.25">
      <c r="A70" s="50" t="s">
        <v>49</v>
      </c>
      <c r="B70" s="50" t="s">
        <v>144</v>
      </c>
      <c r="C70" s="51">
        <v>1</v>
      </c>
      <c r="D70" s="52">
        <v>0</v>
      </c>
      <c r="E70" s="50" t="s">
        <v>13</v>
      </c>
      <c r="F70" s="53">
        <v>7211508</v>
      </c>
      <c r="G70" s="54">
        <f>+F70/$F$85</f>
        <v>0.14886762777061155</v>
      </c>
      <c r="H70" s="53">
        <v>7211508</v>
      </c>
      <c r="I70" s="9">
        <f>+H70/$H$85</f>
        <v>0.14885226393587656</v>
      </c>
      <c r="J70" s="55">
        <f t="shared" si="2"/>
        <v>0</v>
      </c>
      <c r="K70" s="9">
        <f t="shared" si="3"/>
        <v>0</v>
      </c>
    </row>
    <row r="71" spans="1:11" x14ac:dyDescent="0.25">
      <c r="A71" s="50"/>
      <c r="B71" s="50"/>
      <c r="C71" s="51">
        <v>2</v>
      </c>
      <c r="D71" s="52">
        <v>0</v>
      </c>
      <c r="E71" s="50" t="s">
        <v>14</v>
      </c>
      <c r="F71" s="53">
        <v>163399264.62</v>
      </c>
      <c r="G71" s="54">
        <f t="shared" ref="G71:G87" si="6">+F71/$F$85</f>
        <v>3.3730616264229085</v>
      </c>
      <c r="H71" s="53">
        <v>168931325.12</v>
      </c>
      <c r="I71" s="9">
        <f t="shared" ref="I71:I87" si="7">+H71/$H$85</f>
        <v>3.4869004088742064</v>
      </c>
      <c r="J71" s="55">
        <f t="shared" ref="J71:J134" si="8">+H71-F71</f>
        <v>5532060.5</v>
      </c>
      <c r="K71" s="9">
        <f t="shared" ref="K71:K134" si="9">+J71/H71</f>
        <v>3.2747393037202026E-2</v>
      </c>
    </row>
    <row r="72" spans="1:11" x14ac:dyDescent="0.25">
      <c r="A72" s="50"/>
      <c r="B72" s="50"/>
      <c r="C72" s="51">
        <v>3</v>
      </c>
      <c r="D72" s="52">
        <v>0</v>
      </c>
      <c r="E72" s="50" t="s">
        <v>15</v>
      </c>
      <c r="F72" s="53">
        <v>48514494</v>
      </c>
      <c r="G72" s="54">
        <f t="shared" si="6"/>
        <v>1.0014878489036643</v>
      </c>
      <c r="H72" s="53">
        <v>49367494</v>
      </c>
      <c r="I72" s="9">
        <f t="shared" si="7"/>
        <v>1.0189912077669194</v>
      </c>
      <c r="J72" s="55">
        <f t="shared" si="8"/>
        <v>853000</v>
      </c>
      <c r="K72" s="9">
        <f t="shared" si="9"/>
        <v>1.7278576060595661E-2</v>
      </c>
    </row>
    <row r="73" spans="1:11" x14ac:dyDescent="0.25">
      <c r="A73" s="50"/>
      <c r="B73" s="50"/>
      <c r="C73" s="51">
        <v>4</v>
      </c>
      <c r="D73" s="52">
        <v>0</v>
      </c>
      <c r="E73" s="50" t="s">
        <v>16</v>
      </c>
      <c r="F73" s="53">
        <v>100351717</v>
      </c>
      <c r="G73" s="54">
        <f t="shared" si="6"/>
        <v>2.0715670082453976</v>
      </c>
      <c r="H73" s="53">
        <v>132996552.29999964</v>
      </c>
      <c r="I73" s="9">
        <f t="shared" si="7"/>
        <v>2.745173118510186</v>
      </c>
      <c r="J73" s="55">
        <f t="shared" si="8"/>
        <v>32644835.299999639</v>
      </c>
      <c r="K73" s="9">
        <f t="shared" si="9"/>
        <v>0.24545625232722462</v>
      </c>
    </row>
    <row r="74" spans="1:11" x14ac:dyDescent="0.25">
      <c r="A74" s="50"/>
      <c r="B74" s="50"/>
      <c r="C74" s="51">
        <v>5</v>
      </c>
      <c r="D74" s="52">
        <v>0</v>
      </c>
      <c r="E74" s="50" t="s">
        <v>17</v>
      </c>
      <c r="F74" s="53">
        <v>19660209</v>
      </c>
      <c r="G74" s="54">
        <f t="shared" si="6"/>
        <v>0.40584697060648439</v>
      </c>
      <c r="H74" s="53">
        <v>19606209</v>
      </c>
      <c r="I74" s="9">
        <f t="shared" si="7"/>
        <v>0.4046904748424266</v>
      </c>
      <c r="J74" s="55">
        <f t="shared" si="8"/>
        <v>-54000</v>
      </c>
      <c r="K74" s="9">
        <f t="shared" si="9"/>
        <v>-2.7542295402441133E-3</v>
      </c>
    </row>
    <row r="75" spans="1:11" x14ac:dyDescent="0.25">
      <c r="A75" s="50"/>
      <c r="B75" s="50"/>
      <c r="C75" s="51">
        <v>8</v>
      </c>
      <c r="D75" s="52">
        <v>0</v>
      </c>
      <c r="E75" s="50" t="s">
        <v>20</v>
      </c>
      <c r="F75" s="53">
        <v>25957404</v>
      </c>
      <c r="G75" s="54">
        <f t="shared" si="6"/>
        <v>0.53584037576653631</v>
      </c>
      <c r="H75" s="53">
        <v>25957404</v>
      </c>
      <c r="I75" s="9">
        <f t="shared" si="7"/>
        <v>0.53578507453616875</v>
      </c>
      <c r="J75" s="55">
        <f t="shared" si="8"/>
        <v>0</v>
      </c>
      <c r="K75" s="9">
        <f t="shared" si="9"/>
        <v>0</v>
      </c>
    </row>
    <row r="76" spans="1:11" x14ac:dyDescent="0.25">
      <c r="A76" s="50"/>
      <c r="B76" s="50"/>
      <c r="C76" s="51">
        <v>10</v>
      </c>
      <c r="D76" s="52">
        <v>42</v>
      </c>
      <c r="E76" s="50" t="s">
        <v>23</v>
      </c>
      <c r="F76" s="53">
        <v>6139687</v>
      </c>
      <c r="G76" s="54">
        <f t="shared" si="6"/>
        <v>0.12674195729160428</v>
      </c>
      <c r="H76" s="53">
        <v>6139687</v>
      </c>
      <c r="I76" s="9">
        <f t="shared" si="7"/>
        <v>0.12672887692943974</v>
      </c>
      <c r="J76" s="55">
        <f t="shared" si="8"/>
        <v>0</v>
      </c>
      <c r="K76" s="9">
        <f t="shared" si="9"/>
        <v>0</v>
      </c>
    </row>
    <row r="77" spans="1:11" x14ac:dyDescent="0.25">
      <c r="A77" s="50"/>
      <c r="B77" s="50"/>
      <c r="C77" s="50"/>
      <c r="D77" s="52">
        <v>82</v>
      </c>
      <c r="E77" s="50" t="s">
        <v>65</v>
      </c>
      <c r="F77" s="53">
        <v>9916306</v>
      </c>
      <c r="G77" s="54">
        <f t="shared" si="6"/>
        <v>0.20470294846341178</v>
      </c>
      <c r="H77" s="53">
        <v>9916306</v>
      </c>
      <c r="I77" s="9">
        <f t="shared" si="7"/>
        <v>0.20468182216270386</v>
      </c>
      <c r="J77" s="55">
        <f t="shared" si="8"/>
        <v>0</v>
      </c>
      <c r="K77" s="9">
        <f t="shared" si="9"/>
        <v>0</v>
      </c>
    </row>
    <row r="78" spans="1:11" x14ac:dyDescent="0.25">
      <c r="A78" s="50"/>
      <c r="B78" s="50"/>
      <c r="C78" s="51">
        <v>11</v>
      </c>
      <c r="D78" s="52">
        <v>0</v>
      </c>
      <c r="E78" s="50" t="s">
        <v>24</v>
      </c>
      <c r="F78" s="53">
        <v>56660160</v>
      </c>
      <c r="G78" s="54">
        <f t="shared" si="6"/>
        <v>1.1696393609080504</v>
      </c>
      <c r="H78" s="53">
        <v>57812160</v>
      </c>
      <c r="I78" s="9">
        <f t="shared" si="7"/>
        <v>1.1932970051510896</v>
      </c>
      <c r="J78" s="55">
        <f t="shared" si="8"/>
        <v>1152000</v>
      </c>
      <c r="K78" s="9">
        <f t="shared" si="9"/>
        <v>1.992660367645838E-2</v>
      </c>
    </row>
    <row r="79" spans="1:11" x14ac:dyDescent="0.25">
      <c r="A79" s="50"/>
      <c r="B79" s="50"/>
      <c r="C79" s="51">
        <v>14</v>
      </c>
      <c r="D79" s="52">
        <v>0</v>
      </c>
      <c r="E79" s="50" t="s">
        <v>26</v>
      </c>
      <c r="F79" s="53">
        <v>1665459</v>
      </c>
      <c r="G79" s="54">
        <f t="shared" si="6"/>
        <v>3.438017824832406E-2</v>
      </c>
      <c r="H79" s="53">
        <v>1665459</v>
      </c>
      <c r="I79" s="9">
        <f t="shared" si="7"/>
        <v>3.4376630053295512E-2</v>
      </c>
      <c r="J79" s="55">
        <f t="shared" si="8"/>
        <v>0</v>
      </c>
      <c r="K79" s="9">
        <f t="shared" si="9"/>
        <v>0</v>
      </c>
    </row>
    <row r="80" spans="1:11" x14ac:dyDescent="0.25">
      <c r="A80" s="50"/>
      <c r="B80" s="50"/>
      <c r="C80" s="51">
        <v>16</v>
      </c>
      <c r="D80" s="52">
        <v>0</v>
      </c>
      <c r="E80" s="50" t="s">
        <v>27</v>
      </c>
      <c r="F80" s="53">
        <v>39168390</v>
      </c>
      <c r="G80" s="54">
        <f t="shared" si="6"/>
        <v>0.80855561734024883</v>
      </c>
      <c r="H80" s="53">
        <v>39168389</v>
      </c>
      <c r="I80" s="9">
        <f t="shared" si="7"/>
        <v>0.80847214998181838</v>
      </c>
      <c r="J80" s="55">
        <f t="shared" si="8"/>
        <v>-1</v>
      </c>
      <c r="K80" s="9">
        <f t="shared" si="9"/>
        <v>-2.5530792190610648E-8</v>
      </c>
    </row>
    <row r="81" spans="1:11" x14ac:dyDescent="0.25">
      <c r="A81" s="50"/>
      <c r="B81" s="50"/>
      <c r="C81" s="51">
        <v>17</v>
      </c>
      <c r="D81" s="52">
        <v>0</v>
      </c>
      <c r="E81" s="50" t="s">
        <v>28</v>
      </c>
      <c r="F81" s="53">
        <v>102025</v>
      </c>
      <c r="G81" s="54">
        <f t="shared" si="6"/>
        <v>2.1061086978336075E-3</v>
      </c>
      <c r="H81" s="53">
        <v>102025</v>
      </c>
      <c r="I81" s="9">
        <f t="shared" si="7"/>
        <v>2.1058913375756922E-3</v>
      </c>
      <c r="J81" s="55">
        <f t="shared" si="8"/>
        <v>0</v>
      </c>
      <c r="K81" s="9">
        <f t="shared" si="9"/>
        <v>0</v>
      </c>
    </row>
    <row r="82" spans="1:11" x14ac:dyDescent="0.25">
      <c r="A82" s="50"/>
      <c r="B82" s="50"/>
      <c r="C82" s="51">
        <v>19</v>
      </c>
      <c r="D82" s="52">
        <v>0</v>
      </c>
      <c r="E82" s="50" t="s">
        <v>30</v>
      </c>
      <c r="F82" s="53">
        <v>114488980</v>
      </c>
      <c r="G82" s="54">
        <f t="shared" si="6"/>
        <v>2.3634034460582987</v>
      </c>
      <c r="H82" s="53">
        <v>114508980</v>
      </c>
      <c r="I82" s="9">
        <f t="shared" si="7"/>
        <v>2.3635723504692789</v>
      </c>
      <c r="J82" s="55">
        <f t="shared" si="8"/>
        <v>20000</v>
      </c>
      <c r="K82" s="9">
        <f t="shared" si="9"/>
        <v>1.7465879095246504E-4</v>
      </c>
    </row>
    <row r="83" spans="1:11" x14ac:dyDescent="0.25">
      <c r="A83" s="50"/>
      <c r="B83" s="50"/>
      <c r="C83" s="51">
        <v>28</v>
      </c>
      <c r="D83" s="52">
        <v>0</v>
      </c>
      <c r="E83" s="50" t="s">
        <v>33</v>
      </c>
      <c r="F83" s="53">
        <v>13801619</v>
      </c>
      <c r="G83" s="54">
        <f t="shared" si="6"/>
        <v>0.28490771693296324</v>
      </c>
      <c r="H83" s="53">
        <v>13801619</v>
      </c>
      <c r="I83" s="9">
        <f t="shared" si="7"/>
        <v>0.28487831312541129</v>
      </c>
      <c r="J83" s="55">
        <f t="shared" si="8"/>
        <v>0</v>
      </c>
      <c r="K83" s="9">
        <f t="shared" si="9"/>
        <v>0</v>
      </c>
    </row>
    <row r="84" spans="1:11" x14ac:dyDescent="0.25">
      <c r="A84" s="50"/>
      <c r="B84" s="50"/>
      <c r="C84" s="51">
        <v>35</v>
      </c>
      <c r="D84" s="52">
        <v>0</v>
      </c>
      <c r="E84" s="50" t="s">
        <v>35</v>
      </c>
      <c r="F84" s="53">
        <v>405323173</v>
      </c>
      <c r="G84" s="54">
        <f t="shared" si="6"/>
        <v>8.36711257131895</v>
      </c>
      <c r="H84" s="53">
        <v>631884133.46000004</v>
      </c>
      <c r="I84" s="9">
        <f t="shared" si="7"/>
        <v>13.042678980690386</v>
      </c>
      <c r="J84" s="55">
        <f t="shared" si="8"/>
        <v>226560960.46000004</v>
      </c>
      <c r="K84" s="9">
        <f t="shared" si="9"/>
        <v>0.35854826615035107</v>
      </c>
    </row>
    <row r="85" spans="1:11" x14ac:dyDescent="0.25">
      <c r="A85" s="50"/>
      <c r="B85" s="50"/>
      <c r="C85" s="51">
        <v>36</v>
      </c>
      <c r="D85" s="52">
        <v>0</v>
      </c>
      <c r="E85" s="50" t="s">
        <v>36</v>
      </c>
      <c r="F85" s="53">
        <v>48442419</v>
      </c>
      <c r="G85" s="54">
        <f t="shared" si="6"/>
        <v>1</v>
      </c>
      <c r="H85" s="53">
        <v>48447419</v>
      </c>
      <c r="I85" s="9">
        <f t="shared" si="7"/>
        <v>1</v>
      </c>
      <c r="J85" s="55">
        <f t="shared" si="8"/>
        <v>5000</v>
      </c>
      <c r="K85" s="9">
        <f t="shared" si="9"/>
        <v>1.0320467226541006E-4</v>
      </c>
    </row>
    <row r="86" spans="1:11" x14ac:dyDescent="0.25">
      <c r="A86" s="50"/>
      <c r="B86" s="50"/>
      <c r="C86" s="51">
        <v>40</v>
      </c>
      <c r="D86" s="52">
        <v>0</v>
      </c>
      <c r="E86" s="50" t="s">
        <v>145</v>
      </c>
      <c r="F86" s="53">
        <v>65735790</v>
      </c>
      <c r="G86" s="54">
        <f t="shared" si="6"/>
        <v>1.3569881801319625</v>
      </c>
      <c r="H86" s="53">
        <v>65035790</v>
      </c>
      <c r="I86" s="9">
        <f t="shared" si="7"/>
        <v>1.3423994784944064</v>
      </c>
      <c r="J86" s="55">
        <f t="shared" si="8"/>
        <v>-700000</v>
      </c>
      <c r="K86" s="9">
        <f t="shared" si="9"/>
        <v>-1.0763304328278323E-2</v>
      </c>
    </row>
    <row r="87" spans="1:11" x14ac:dyDescent="0.25">
      <c r="A87" s="50"/>
      <c r="B87" s="50"/>
      <c r="C87" s="51">
        <v>46</v>
      </c>
      <c r="D87" s="52">
        <v>0</v>
      </c>
      <c r="E87" s="50" t="s">
        <v>40</v>
      </c>
      <c r="F87" s="53">
        <v>3842192</v>
      </c>
      <c r="G87" s="54">
        <f t="shared" si="6"/>
        <v>7.931461886740214E-2</v>
      </c>
      <c r="H87" s="53">
        <v>3842192</v>
      </c>
      <c r="I87" s="9">
        <f t="shared" si="7"/>
        <v>7.9306433228156073E-2</v>
      </c>
      <c r="J87" s="55">
        <f t="shared" si="8"/>
        <v>0</v>
      </c>
      <c r="K87" s="9">
        <f t="shared" si="9"/>
        <v>0</v>
      </c>
    </row>
    <row r="88" spans="1:11" x14ac:dyDescent="0.25">
      <c r="A88" s="50"/>
      <c r="B88" s="56" t="s">
        <v>146</v>
      </c>
      <c r="C88" s="56"/>
      <c r="D88" s="56"/>
      <c r="E88" s="56"/>
      <c r="F88" s="57">
        <v>1130380796.6199999</v>
      </c>
      <c r="G88" s="58">
        <f>+F88/$F$162</f>
        <v>188.22256807948108</v>
      </c>
      <c r="H88" s="57">
        <v>1396394651.8799996</v>
      </c>
      <c r="I88" s="59">
        <f>+H88/$H$162</f>
        <v>232.51720855061825</v>
      </c>
      <c r="J88" s="60">
        <f t="shared" si="8"/>
        <v>266013855.25999975</v>
      </c>
      <c r="K88" s="59">
        <f t="shared" si="9"/>
        <v>0.19050048272661235</v>
      </c>
    </row>
    <row r="89" spans="1:11" x14ac:dyDescent="0.25">
      <c r="A89" s="50" t="s">
        <v>54</v>
      </c>
      <c r="B89" s="50" t="s">
        <v>147</v>
      </c>
      <c r="C89" s="51">
        <v>2</v>
      </c>
      <c r="D89" s="52">
        <v>0</v>
      </c>
      <c r="E89" s="50" t="s">
        <v>14</v>
      </c>
      <c r="F89" s="53">
        <v>1956281</v>
      </c>
      <c r="G89" s="54">
        <f>+F89/$F$95</f>
        <v>2.1004865428187528E-2</v>
      </c>
      <c r="H89" s="53">
        <v>1976281</v>
      </c>
      <c r="I89" s="9">
        <f>+H89/$H$95</f>
        <v>2.1219608253253943E-2</v>
      </c>
      <c r="J89" s="55">
        <f t="shared" si="8"/>
        <v>20000</v>
      </c>
      <c r="K89" s="9">
        <f t="shared" si="9"/>
        <v>1.0120018357713301E-2</v>
      </c>
    </row>
    <row r="90" spans="1:11" x14ac:dyDescent="0.25">
      <c r="A90" s="50"/>
      <c r="B90" s="50"/>
      <c r="C90" s="51">
        <v>4</v>
      </c>
      <c r="D90" s="52">
        <v>0</v>
      </c>
      <c r="E90" s="50" t="s">
        <v>16</v>
      </c>
      <c r="F90" s="53">
        <v>20369074531</v>
      </c>
      <c r="G90" s="54">
        <f t="shared" ref="G90:G97" si="10">+F90/$F$95</f>
        <v>218.7056304387647</v>
      </c>
      <c r="H90" s="53">
        <v>16675352195.740009</v>
      </c>
      <c r="I90" s="9">
        <f t="shared" ref="I90:I97" si="11">+H90/$H$95</f>
        <v>179.04561197453245</v>
      </c>
      <c r="J90" s="55">
        <f t="shared" si="8"/>
        <v>-3693722335.2599907</v>
      </c>
      <c r="K90" s="9">
        <f t="shared" si="9"/>
        <v>-0.22150790531450437</v>
      </c>
    </row>
    <row r="91" spans="1:11" x14ac:dyDescent="0.25">
      <c r="A91" s="50"/>
      <c r="B91" s="50"/>
      <c r="C91" s="51">
        <v>11</v>
      </c>
      <c r="D91" s="52">
        <v>45</v>
      </c>
      <c r="E91" s="50" t="s">
        <v>44</v>
      </c>
      <c r="F91" s="53">
        <v>7479756</v>
      </c>
      <c r="G91" s="54">
        <f t="shared" si="10"/>
        <v>8.0311196712373245E-2</v>
      </c>
      <c r="H91" s="53">
        <v>7479756</v>
      </c>
      <c r="I91" s="9">
        <f t="shared" si="11"/>
        <v>8.0311196712373245E-2</v>
      </c>
      <c r="J91" s="55">
        <f t="shared" si="8"/>
        <v>0</v>
      </c>
      <c r="K91" s="9">
        <f t="shared" si="9"/>
        <v>0</v>
      </c>
    </row>
    <row r="92" spans="1:11" x14ac:dyDescent="0.25">
      <c r="A92" s="50"/>
      <c r="B92" s="50"/>
      <c r="C92" s="51">
        <v>13</v>
      </c>
      <c r="D92" s="52">
        <v>0</v>
      </c>
      <c r="E92" s="50" t="s">
        <v>25</v>
      </c>
      <c r="F92" s="53">
        <v>5796255</v>
      </c>
      <c r="G92" s="54">
        <f t="shared" si="10"/>
        <v>6.2235208675266544E-2</v>
      </c>
      <c r="H92" s="53">
        <v>5796255</v>
      </c>
      <c r="I92" s="9">
        <f t="shared" si="11"/>
        <v>6.2235208675266544E-2</v>
      </c>
      <c r="J92" s="55">
        <f t="shared" si="8"/>
        <v>0</v>
      </c>
      <c r="K92" s="9">
        <f t="shared" si="9"/>
        <v>0</v>
      </c>
    </row>
    <row r="93" spans="1:11" x14ac:dyDescent="0.25">
      <c r="A93" s="50"/>
      <c r="B93" s="50"/>
      <c r="C93" s="51">
        <v>14</v>
      </c>
      <c r="D93" s="52">
        <v>0</v>
      </c>
      <c r="E93" s="50" t="s">
        <v>26</v>
      </c>
      <c r="F93" s="53">
        <v>3918275</v>
      </c>
      <c r="G93" s="54">
        <f t="shared" si="10"/>
        <v>4.2071072144355279E-2</v>
      </c>
      <c r="H93" s="53">
        <v>3918275</v>
      </c>
      <c r="I93" s="9">
        <f t="shared" si="11"/>
        <v>4.2071072144355279E-2</v>
      </c>
      <c r="J93" s="55">
        <f t="shared" si="8"/>
        <v>0</v>
      </c>
      <c r="K93" s="9">
        <f t="shared" si="9"/>
        <v>0</v>
      </c>
    </row>
    <row r="94" spans="1:11" x14ac:dyDescent="0.25">
      <c r="A94" s="50"/>
      <c r="B94" s="50"/>
      <c r="C94" s="51">
        <v>16</v>
      </c>
      <c r="D94" s="52">
        <v>0</v>
      </c>
      <c r="E94" s="50" t="s">
        <v>27</v>
      </c>
      <c r="F94" s="53">
        <v>45747641</v>
      </c>
      <c r="G94" s="54">
        <f t="shared" si="10"/>
        <v>0.49119888342320678</v>
      </c>
      <c r="H94" s="53">
        <v>45747641</v>
      </c>
      <c r="I94" s="9">
        <f t="shared" si="11"/>
        <v>0.49119888342320678</v>
      </c>
      <c r="J94" s="55">
        <f t="shared" si="8"/>
        <v>0</v>
      </c>
      <c r="K94" s="9">
        <f t="shared" si="9"/>
        <v>0</v>
      </c>
    </row>
    <row r="95" spans="1:11" x14ac:dyDescent="0.25">
      <c r="A95" s="50"/>
      <c r="B95" s="50"/>
      <c r="C95" s="51">
        <v>25</v>
      </c>
      <c r="D95" s="52">
        <v>143</v>
      </c>
      <c r="E95" s="50" t="s">
        <v>148</v>
      </c>
      <c r="F95" s="53">
        <v>93134660</v>
      </c>
      <c r="G95" s="54">
        <f t="shared" si="10"/>
        <v>1</v>
      </c>
      <c r="H95" s="53">
        <v>93134660</v>
      </c>
      <c r="I95" s="9">
        <f t="shared" si="11"/>
        <v>1</v>
      </c>
      <c r="J95" s="55">
        <f t="shared" si="8"/>
        <v>0</v>
      </c>
      <c r="K95" s="9">
        <f t="shared" si="9"/>
        <v>0</v>
      </c>
    </row>
    <row r="96" spans="1:11" x14ac:dyDescent="0.25">
      <c r="A96" s="50"/>
      <c r="B96" s="50"/>
      <c r="C96" s="51">
        <v>37</v>
      </c>
      <c r="D96" s="52">
        <v>0</v>
      </c>
      <c r="E96" s="50" t="s">
        <v>38</v>
      </c>
      <c r="F96" s="53">
        <v>14884547</v>
      </c>
      <c r="G96" s="54">
        <f t="shared" si="10"/>
        <v>0.15981748363069131</v>
      </c>
      <c r="H96" s="53">
        <v>14884547</v>
      </c>
      <c r="I96" s="9">
        <f t="shared" si="11"/>
        <v>0.15981748363069131</v>
      </c>
      <c r="J96" s="55">
        <f t="shared" si="8"/>
        <v>0</v>
      </c>
      <c r="K96" s="9">
        <f t="shared" si="9"/>
        <v>0</v>
      </c>
    </row>
    <row r="97" spans="1:11" x14ac:dyDescent="0.25">
      <c r="A97" s="50"/>
      <c r="B97" s="50"/>
      <c r="C97" s="51">
        <v>42</v>
      </c>
      <c r="D97" s="52">
        <v>0</v>
      </c>
      <c r="E97" s="50" t="s">
        <v>139</v>
      </c>
      <c r="F97" s="53">
        <v>9537956</v>
      </c>
      <c r="G97" s="54">
        <f t="shared" si="10"/>
        <v>0.10241038083995797</v>
      </c>
      <c r="H97" s="53">
        <v>9537956</v>
      </c>
      <c r="I97" s="9">
        <f t="shared" si="11"/>
        <v>0.10241038083995797</v>
      </c>
      <c r="J97" s="55">
        <f t="shared" si="8"/>
        <v>0</v>
      </c>
      <c r="K97" s="9">
        <f t="shared" si="9"/>
        <v>0</v>
      </c>
    </row>
    <row r="98" spans="1:11" x14ac:dyDescent="0.25">
      <c r="A98" s="50"/>
      <c r="B98" s="56" t="s">
        <v>149</v>
      </c>
      <c r="C98" s="56"/>
      <c r="D98" s="56"/>
      <c r="E98" s="56"/>
      <c r="F98" s="57">
        <v>20551529902</v>
      </c>
      <c r="G98" s="58">
        <f>+F98/$F$162</f>
        <v>3422.0872715489695</v>
      </c>
      <c r="H98" s="57">
        <v>16857827566.740009</v>
      </c>
      <c r="I98" s="59">
        <f>+H98/$H$162</f>
        <v>2807.0395448513177</v>
      </c>
      <c r="J98" s="60">
        <f t="shared" si="8"/>
        <v>-3693702335.2599907</v>
      </c>
      <c r="K98" s="59">
        <f t="shared" si="9"/>
        <v>-0.21910903529156717</v>
      </c>
    </row>
    <row r="99" spans="1:11" x14ac:dyDescent="0.25">
      <c r="A99" s="50" t="s">
        <v>69</v>
      </c>
      <c r="B99" s="50" t="s">
        <v>150</v>
      </c>
      <c r="C99" s="51">
        <v>2</v>
      </c>
      <c r="D99" s="52">
        <v>0</v>
      </c>
      <c r="E99" s="50" t="s">
        <v>14</v>
      </c>
      <c r="F99" s="53">
        <v>1164467</v>
      </c>
      <c r="G99" s="54">
        <f>+F99/$F$117</f>
        <v>1.9596998560147769E-2</v>
      </c>
      <c r="H99" s="53">
        <v>1356467</v>
      </c>
      <c r="I99" s="9">
        <f>+H99/$H$117</f>
        <v>2.282819680238939E-2</v>
      </c>
      <c r="J99" s="55">
        <f t="shared" si="8"/>
        <v>192000</v>
      </c>
      <c r="K99" s="9">
        <f t="shared" si="9"/>
        <v>0.14154417320878429</v>
      </c>
    </row>
    <row r="100" spans="1:11" x14ac:dyDescent="0.25">
      <c r="A100" s="50"/>
      <c r="B100" s="50"/>
      <c r="C100" s="50"/>
      <c r="D100" s="52">
        <v>117</v>
      </c>
      <c r="E100" s="50" t="s">
        <v>55</v>
      </c>
      <c r="F100" s="53">
        <v>178263849</v>
      </c>
      <c r="G100" s="54">
        <f t="shared" ref="G100:G119" si="12">+F100/$F$117</f>
        <v>3.000030393458466</v>
      </c>
      <c r="H100" s="53">
        <v>154263849</v>
      </c>
      <c r="I100" s="9">
        <f t="shared" ref="I100:I119" si="13">+H100/$H$117</f>
        <v>2.5961306131782638</v>
      </c>
      <c r="J100" s="55">
        <f t="shared" si="8"/>
        <v>-24000000</v>
      </c>
      <c r="K100" s="9">
        <f t="shared" si="9"/>
        <v>-0.15557760392715211</v>
      </c>
    </row>
    <row r="101" spans="1:11" x14ac:dyDescent="0.25">
      <c r="A101" s="50"/>
      <c r="B101" s="50"/>
      <c r="C101" s="51">
        <v>3</v>
      </c>
      <c r="D101" s="52">
        <v>0</v>
      </c>
      <c r="E101" s="50" t="s">
        <v>15</v>
      </c>
      <c r="F101" s="53">
        <v>50000</v>
      </c>
      <c r="G101" s="54">
        <f t="shared" si="12"/>
        <v>8.4145787558375512E-4</v>
      </c>
      <c r="H101" s="53">
        <v>50000</v>
      </c>
      <c r="I101" s="9">
        <f t="shared" si="13"/>
        <v>8.4145787558375512E-4</v>
      </c>
      <c r="J101" s="55">
        <f t="shared" si="8"/>
        <v>0</v>
      </c>
      <c r="K101" s="9">
        <f t="shared" si="9"/>
        <v>0</v>
      </c>
    </row>
    <row r="102" spans="1:11" x14ac:dyDescent="0.25">
      <c r="A102" s="50"/>
      <c r="B102" s="50"/>
      <c r="C102" s="51">
        <v>4</v>
      </c>
      <c r="D102" s="52">
        <v>0</v>
      </c>
      <c r="E102" s="50" t="s">
        <v>16</v>
      </c>
      <c r="F102" s="53">
        <v>5000000</v>
      </c>
      <c r="G102" s="54">
        <f t="shared" si="12"/>
        <v>8.4145787558375512E-2</v>
      </c>
      <c r="H102" s="53">
        <v>5000000</v>
      </c>
      <c r="I102" s="9">
        <f t="shared" si="13"/>
        <v>8.4145787558375512E-2</v>
      </c>
      <c r="J102" s="55">
        <f t="shared" si="8"/>
        <v>0</v>
      </c>
      <c r="K102" s="9">
        <f t="shared" si="9"/>
        <v>0</v>
      </c>
    </row>
    <row r="103" spans="1:11" x14ac:dyDescent="0.25">
      <c r="A103" s="50"/>
      <c r="B103" s="50"/>
      <c r="C103" s="51">
        <v>5</v>
      </c>
      <c r="D103" s="52">
        <v>16</v>
      </c>
      <c r="E103" s="50" t="s">
        <v>59</v>
      </c>
      <c r="F103" s="53">
        <v>61056428</v>
      </c>
      <c r="G103" s="54">
        <f t="shared" si="12"/>
        <v>1.02752824391225</v>
      </c>
      <c r="H103" s="53">
        <v>96672677.370000005</v>
      </c>
      <c r="I103" s="9">
        <f t="shared" si="13"/>
        <v>1.6269197145350791</v>
      </c>
      <c r="J103" s="55">
        <f t="shared" si="8"/>
        <v>35616249.370000005</v>
      </c>
      <c r="K103" s="9">
        <f t="shared" si="9"/>
        <v>0.36842105069340547</v>
      </c>
    </row>
    <row r="104" spans="1:11" x14ac:dyDescent="0.25">
      <c r="A104" s="50"/>
      <c r="B104" s="50"/>
      <c r="C104" s="51">
        <v>7</v>
      </c>
      <c r="D104" s="52">
        <v>0</v>
      </c>
      <c r="E104" s="50" t="s">
        <v>19</v>
      </c>
      <c r="F104" s="53">
        <v>12128959</v>
      </c>
      <c r="G104" s="54">
        <f t="shared" si="12"/>
        <v>0.20412016146364934</v>
      </c>
      <c r="H104" s="53">
        <v>12128959</v>
      </c>
      <c r="I104" s="9">
        <f t="shared" si="13"/>
        <v>0.20412016146364934</v>
      </c>
      <c r="J104" s="55">
        <f t="shared" si="8"/>
        <v>0</v>
      </c>
      <c r="K104" s="9">
        <f t="shared" si="9"/>
        <v>0</v>
      </c>
    </row>
    <row r="105" spans="1:11" x14ac:dyDescent="0.25">
      <c r="A105" s="50"/>
      <c r="B105" s="50"/>
      <c r="C105" s="50"/>
      <c r="D105" s="52">
        <v>147</v>
      </c>
      <c r="E105" s="50" t="s">
        <v>83</v>
      </c>
      <c r="F105" s="53">
        <v>9120892</v>
      </c>
      <c r="G105" s="54">
        <f t="shared" si="12"/>
        <v>0.15349692811497734</v>
      </c>
      <c r="H105" s="53">
        <v>9120892</v>
      </c>
      <c r="I105" s="9">
        <f t="shared" si="13"/>
        <v>0.15349692811497734</v>
      </c>
      <c r="J105" s="55">
        <f t="shared" si="8"/>
        <v>0</v>
      </c>
      <c r="K105" s="9">
        <f t="shared" si="9"/>
        <v>0</v>
      </c>
    </row>
    <row r="106" spans="1:11" x14ac:dyDescent="0.25">
      <c r="A106" s="50"/>
      <c r="B106" s="50"/>
      <c r="C106" s="51">
        <v>9</v>
      </c>
      <c r="D106" s="52">
        <v>0</v>
      </c>
      <c r="E106" s="50" t="s">
        <v>21</v>
      </c>
      <c r="F106" s="53">
        <v>984705857</v>
      </c>
      <c r="G106" s="54">
        <f t="shared" si="12"/>
        <v>16.57176997012202</v>
      </c>
      <c r="H106" s="53">
        <v>930932095</v>
      </c>
      <c r="I106" s="9">
        <f t="shared" si="13"/>
        <v>15.666802859428689</v>
      </c>
      <c r="J106" s="55">
        <f t="shared" si="8"/>
        <v>-53773762</v>
      </c>
      <c r="K106" s="9">
        <f t="shared" si="9"/>
        <v>-5.7763355983553234E-2</v>
      </c>
    </row>
    <row r="107" spans="1:11" x14ac:dyDescent="0.25">
      <c r="A107" s="50"/>
      <c r="B107" s="50"/>
      <c r="C107" s="50"/>
      <c r="D107" s="52">
        <v>38</v>
      </c>
      <c r="E107" s="50" t="s">
        <v>63</v>
      </c>
      <c r="F107" s="53">
        <v>61650073</v>
      </c>
      <c r="G107" s="54">
        <f t="shared" si="12"/>
        <v>1.0375187891232684</v>
      </c>
      <c r="H107" s="53">
        <v>61650073</v>
      </c>
      <c r="I107" s="9">
        <f t="shared" si="13"/>
        <v>1.0375187891232684</v>
      </c>
      <c r="J107" s="55">
        <f t="shared" si="8"/>
        <v>0</v>
      </c>
      <c r="K107" s="9">
        <f t="shared" si="9"/>
        <v>0</v>
      </c>
    </row>
    <row r="108" spans="1:11" x14ac:dyDescent="0.25">
      <c r="A108" s="50"/>
      <c r="B108" s="50"/>
      <c r="C108" s="51">
        <v>10</v>
      </c>
      <c r="D108" s="52">
        <v>0</v>
      </c>
      <c r="E108" s="50" t="s">
        <v>22</v>
      </c>
      <c r="F108" s="53">
        <v>372346388.75</v>
      </c>
      <c r="G108" s="54">
        <f t="shared" si="12"/>
        <v>6.2662760251771603</v>
      </c>
      <c r="H108" s="53">
        <v>386396388.75000006</v>
      </c>
      <c r="I108" s="9">
        <f t="shared" si="13"/>
        <v>6.5027256882161959</v>
      </c>
      <c r="J108" s="55">
        <f t="shared" si="8"/>
        <v>14050000.00000006</v>
      </c>
      <c r="K108" s="9">
        <f t="shared" si="9"/>
        <v>3.6361623475447288E-2</v>
      </c>
    </row>
    <row r="109" spans="1:11" x14ac:dyDescent="0.25">
      <c r="A109" s="50"/>
      <c r="B109" s="50"/>
      <c r="C109" s="50"/>
      <c r="D109" s="52">
        <v>41</v>
      </c>
      <c r="E109" s="50" t="s">
        <v>70</v>
      </c>
      <c r="F109" s="53">
        <v>17000200</v>
      </c>
      <c r="G109" s="54">
        <f t="shared" si="12"/>
        <v>0.28609904352997906</v>
      </c>
      <c r="H109" s="53">
        <v>17000200</v>
      </c>
      <c r="I109" s="9">
        <f t="shared" si="13"/>
        <v>0.28609904352997906</v>
      </c>
      <c r="J109" s="55">
        <f t="shared" si="8"/>
        <v>0</v>
      </c>
      <c r="K109" s="9">
        <f t="shared" si="9"/>
        <v>0</v>
      </c>
    </row>
    <row r="110" spans="1:11" x14ac:dyDescent="0.25">
      <c r="A110" s="50"/>
      <c r="B110" s="50"/>
      <c r="C110" s="50"/>
      <c r="D110" s="52">
        <v>42</v>
      </c>
      <c r="E110" s="50" t="s">
        <v>23</v>
      </c>
      <c r="F110" s="53">
        <v>22474113</v>
      </c>
      <c r="G110" s="54">
        <f t="shared" si="12"/>
        <v>0.37822038761218507</v>
      </c>
      <c r="H110" s="53">
        <v>22474113</v>
      </c>
      <c r="I110" s="9">
        <f t="shared" si="13"/>
        <v>0.37822038761218507</v>
      </c>
      <c r="J110" s="55">
        <f t="shared" si="8"/>
        <v>0</v>
      </c>
      <c r="K110" s="9">
        <f t="shared" si="9"/>
        <v>0</v>
      </c>
    </row>
    <row r="111" spans="1:11" x14ac:dyDescent="0.25">
      <c r="A111" s="50"/>
      <c r="B111" s="50"/>
      <c r="C111" s="50"/>
      <c r="D111" s="52">
        <v>43</v>
      </c>
      <c r="E111" s="50" t="s">
        <v>71</v>
      </c>
      <c r="F111" s="53">
        <v>25245600</v>
      </c>
      <c r="G111" s="54">
        <f t="shared" si="12"/>
        <v>0.42486217887674493</v>
      </c>
      <c r="H111" s="53">
        <v>25245600</v>
      </c>
      <c r="I111" s="9">
        <f t="shared" si="13"/>
        <v>0.42486217887674493</v>
      </c>
      <c r="J111" s="55">
        <f t="shared" si="8"/>
        <v>0</v>
      </c>
      <c r="K111" s="9">
        <f t="shared" si="9"/>
        <v>0</v>
      </c>
    </row>
    <row r="112" spans="1:11" x14ac:dyDescent="0.25">
      <c r="A112" s="50"/>
      <c r="B112" s="50"/>
      <c r="C112" s="50"/>
      <c r="D112" s="52">
        <v>156</v>
      </c>
      <c r="E112" s="50" t="s">
        <v>72</v>
      </c>
      <c r="F112" s="53">
        <v>52023201</v>
      </c>
      <c r="G112" s="54">
        <f t="shared" si="12"/>
        <v>0.87550664389053368</v>
      </c>
      <c r="H112" s="53">
        <v>44973201</v>
      </c>
      <c r="I112" s="9">
        <f t="shared" si="13"/>
        <v>0.75686108343322422</v>
      </c>
      <c r="J112" s="55">
        <f t="shared" si="8"/>
        <v>-7050000</v>
      </c>
      <c r="K112" s="9">
        <f t="shared" si="9"/>
        <v>-0.15676002248539081</v>
      </c>
    </row>
    <row r="113" spans="1:11" x14ac:dyDescent="0.25">
      <c r="A113" s="50"/>
      <c r="B113" s="50"/>
      <c r="C113" s="50"/>
      <c r="D113" s="52">
        <v>174</v>
      </c>
      <c r="E113" s="50" t="s">
        <v>73</v>
      </c>
      <c r="F113" s="53">
        <v>49363206.859999999</v>
      </c>
      <c r="G113" s="54">
        <f t="shared" si="12"/>
        <v>0.83074118352834092</v>
      </c>
      <c r="H113" s="53">
        <v>49363206.859999999</v>
      </c>
      <c r="I113" s="9">
        <f t="shared" si="13"/>
        <v>0.83074118352834092</v>
      </c>
      <c r="J113" s="55">
        <f t="shared" si="8"/>
        <v>0</v>
      </c>
      <c r="K113" s="9">
        <f t="shared" si="9"/>
        <v>0</v>
      </c>
    </row>
    <row r="114" spans="1:11" x14ac:dyDescent="0.25">
      <c r="A114" s="50"/>
      <c r="B114" s="50"/>
      <c r="C114" s="50"/>
      <c r="D114" s="52">
        <v>799</v>
      </c>
      <c r="E114" s="50" t="s">
        <v>151</v>
      </c>
      <c r="F114" s="53">
        <v>371798600</v>
      </c>
      <c r="G114" s="54">
        <f t="shared" si="12"/>
        <v>6.2570572020202864</v>
      </c>
      <c r="H114" s="53">
        <v>371798600</v>
      </c>
      <c r="I114" s="9">
        <f t="shared" si="13"/>
        <v>6.2570572020202864</v>
      </c>
      <c r="J114" s="55">
        <f t="shared" si="8"/>
        <v>0</v>
      </c>
      <c r="K114" s="9">
        <f t="shared" si="9"/>
        <v>0</v>
      </c>
    </row>
    <row r="115" spans="1:11" x14ac:dyDescent="0.25">
      <c r="A115" s="50"/>
      <c r="B115" s="50"/>
      <c r="C115" s="51">
        <v>11</v>
      </c>
      <c r="D115" s="52">
        <v>0</v>
      </c>
      <c r="E115" s="50" t="s">
        <v>24</v>
      </c>
      <c r="F115" s="53">
        <v>31115180</v>
      </c>
      <c r="G115" s="54">
        <f t="shared" si="12"/>
        <v>0.52364226522412294</v>
      </c>
      <c r="H115" s="53">
        <v>31115180</v>
      </c>
      <c r="I115" s="9">
        <f t="shared" si="13"/>
        <v>0.52364226522412294</v>
      </c>
      <c r="J115" s="55">
        <f t="shared" si="8"/>
        <v>0</v>
      </c>
      <c r="K115" s="9">
        <f t="shared" si="9"/>
        <v>0</v>
      </c>
    </row>
    <row r="116" spans="1:11" x14ac:dyDescent="0.25">
      <c r="A116" s="50"/>
      <c r="B116" s="50"/>
      <c r="C116" s="51">
        <v>15</v>
      </c>
      <c r="D116" s="52">
        <v>0</v>
      </c>
      <c r="E116" s="50" t="s">
        <v>45</v>
      </c>
      <c r="F116" s="53">
        <v>8250000</v>
      </c>
      <c r="G116" s="54">
        <f t="shared" si="12"/>
        <v>0.1388405494713196</v>
      </c>
      <c r="H116" s="53">
        <v>8246667</v>
      </c>
      <c r="I116" s="9">
        <f t="shared" si="13"/>
        <v>0.13878445788933319</v>
      </c>
      <c r="J116" s="55">
        <f t="shared" si="8"/>
        <v>-3333</v>
      </c>
      <c r="K116" s="9">
        <f t="shared" si="9"/>
        <v>-4.0416328196591424E-4</v>
      </c>
    </row>
    <row r="117" spans="1:11" x14ac:dyDescent="0.25">
      <c r="A117" s="50"/>
      <c r="B117" s="50"/>
      <c r="C117" s="51">
        <v>16</v>
      </c>
      <c r="D117" s="52">
        <v>0</v>
      </c>
      <c r="E117" s="50" t="s">
        <v>27</v>
      </c>
      <c r="F117" s="53">
        <v>59420681</v>
      </c>
      <c r="G117" s="54">
        <f t="shared" si="12"/>
        <v>1</v>
      </c>
      <c r="H117" s="53">
        <v>59420681</v>
      </c>
      <c r="I117" s="9">
        <f t="shared" si="13"/>
        <v>1</v>
      </c>
      <c r="J117" s="55">
        <f t="shared" si="8"/>
        <v>0</v>
      </c>
      <c r="K117" s="9">
        <f t="shared" si="9"/>
        <v>0</v>
      </c>
    </row>
    <row r="118" spans="1:11" x14ac:dyDescent="0.25">
      <c r="A118" s="50"/>
      <c r="B118" s="50"/>
      <c r="C118" s="51">
        <v>35</v>
      </c>
      <c r="D118" s="52">
        <v>0</v>
      </c>
      <c r="E118" s="50" t="s">
        <v>35</v>
      </c>
      <c r="F118" s="53">
        <v>250000</v>
      </c>
      <c r="G118" s="54">
        <f t="shared" si="12"/>
        <v>4.2072893779187756E-3</v>
      </c>
      <c r="H118" s="53">
        <v>250000</v>
      </c>
      <c r="I118" s="9">
        <f t="shared" si="13"/>
        <v>4.2072893779187756E-3</v>
      </c>
      <c r="J118" s="55">
        <f t="shared" si="8"/>
        <v>0</v>
      </c>
      <c r="K118" s="9">
        <f t="shared" si="9"/>
        <v>0</v>
      </c>
    </row>
    <row r="119" spans="1:11" x14ac:dyDescent="0.25">
      <c r="A119" s="50"/>
      <c r="B119" s="50"/>
      <c r="C119" s="51">
        <v>37</v>
      </c>
      <c r="D119" s="52">
        <v>0</v>
      </c>
      <c r="E119" s="50" t="s">
        <v>38</v>
      </c>
      <c r="F119" s="53">
        <v>553457</v>
      </c>
      <c r="G119" s="54">
        <f t="shared" si="12"/>
        <v>9.314215028939166E-3</v>
      </c>
      <c r="H119" s="53">
        <v>3453457</v>
      </c>
      <c r="I119" s="9">
        <f t="shared" si="13"/>
        <v>5.8118771812796961E-2</v>
      </c>
      <c r="J119" s="55">
        <f t="shared" si="8"/>
        <v>2900000</v>
      </c>
      <c r="K119" s="9">
        <f t="shared" si="9"/>
        <v>0.83973826806009166</v>
      </c>
    </row>
    <row r="120" spans="1:11" x14ac:dyDescent="0.25">
      <c r="A120" s="50"/>
      <c r="B120" s="56" t="s">
        <v>152</v>
      </c>
      <c r="C120" s="56"/>
      <c r="D120" s="56"/>
      <c r="E120" s="56"/>
      <c r="F120" s="57">
        <v>2322981152.6099997</v>
      </c>
      <c r="G120" s="58">
        <f>+F120/$F$162</f>
        <v>386.80547250262003</v>
      </c>
      <c r="H120" s="57">
        <v>2290912306.9799995</v>
      </c>
      <c r="I120" s="59">
        <f>+H120/$H$162</f>
        <v>381.4656078323498</v>
      </c>
      <c r="J120" s="60">
        <f t="shared" si="8"/>
        <v>-32068845.630000114</v>
      </c>
      <c r="K120" s="59">
        <f t="shared" si="9"/>
        <v>-1.3998285980782453E-2</v>
      </c>
    </row>
    <row r="121" spans="1:11" x14ac:dyDescent="0.25">
      <c r="A121" s="50" t="s">
        <v>75</v>
      </c>
      <c r="B121" s="50" t="s">
        <v>153</v>
      </c>
      <c r="C121" s="51">
        <v>17</v>
      </c>
      <c r="D121" s="52">
        <v>0</v>
      </c>
      <c r="E121" s="50" t="s">
        <v>28</v>
      </c>
      <c r="F121" s="53">
        <v>10046310</v>
      </c>
      <c r="G121" s="54">
        <f>+F121/$F$124</f>
        <v>0.2453131638707787</v>
      </c>
      <c r="H121" s="53">
        <v>10041310</v>
      </c>
      <c r="I121" s="9">
        <f>+H121/$H$124</f>
        <v>0.24519107269308721</v>
      </c>
      <c r="J121" s="55">
        <f t="shared" si="8"/>
        <v>-5000</v>
      </c>
      <c r="K121" s="9">
        <f t="shared" si="9"/>
        <v>-4.9794299747742078E-4</v>
      </c>
    </row>
    <row r="122" spans="1:11" x14ac:dyDescent="0.25">
      <c r="A122" s="50"/>
      <c r="B122" s="50"/>
      <c r="C122" s="51">
        <v>18</v>
      </c>
      <c r="D122" s="52">
        <v>0</v>
      </c>
      <c r="E122" s="50" t="s">
        <v>29</v>
      </c>
      <c r="F122" s="53">
        <v>39604818</v>
      </c>
      <c r="G122" s="54">
        <f t="shared" ref="G122:G126" si="14">+F122/$F$124</f>
        <v>0.96707977437550363</v>
      </c>
      <c r="H122" s="53">
        <v>39604818</v>
      </c>
      <c r="I122" s="9">
        <f t="shared" ref="I122:I126" si="15">+H122/$H$124</f>
        <v>0.96707977437550363</v>
      </c>
      <c r="J122" s="55">
        <f t="shared" si="8"/>
        <v>0</v>
      </c>
      <c r="K122" s="9">
        <f t="shared" si="9"/>
        <v>0</v>
      </c>
    </row>
    <row r="123" spans="1:11" x14ac:dyDescent="0.25">
      <c r="A123" s="50"/>
      <c r="B123" s="50"/>
      <c r="C123" s="51">
        <v>28</v>
      </c>
      <c r="D123" s="52">
        <v>0</v>
      </c>
      <c r="E123" s="50" t="s">
        <v>33</v>
      </c>
      <c r="F123" s="53">
        <v>1406841</v>
      </c>
      <c r="G123" s="54">
        <f t="shared" si="14"/>
        <v>3.4352574902937513E-2</v>
      </c>
      <c r="H123" s="53">
        <v>1406841</v>
      </c>
      <c r="I123" s="9">
        <f t="shared" si="15"/>
        <v>3.4352574902937513E-2</v>
      </c>
      <c r="J123" s="55">
        <f t="shared" si="8"/>
        <v>0</v>
      </c>
      <c r="K123" s="9">
        <f t="shared" si="9"/>
        <v>0</v>
      </c>
    </row>
    <row r="124" spans="1:11" x14ac:dyDescent="0.25">
      <c r="A124" s="50"/>
      <c r="B124" s="50"/>
      <c r="C124" s="51">
        <v>33</v>
      </c>
      <c r="D124" s="52">
        <v>0</v>
      </c>
      <c r="E124" s="50" t="s">
        <v>34</v>
      </c>
      <c r="F124" s="53">
        <v>40953000</v>
      </c>
      <c r="G124" s="54">
        <f t="shared" si="14"/>
        <v>1</v>
      </c>
      <c r="H124" s="53">
        <v>40953000</v>
      </c>
      <c r="I124" s="9">
        <f t="shared" si="15"/>
        <v>1</v>
      </c>
      <c r="J124" s="55">
        <f t="shared" si="8"/>
        <v>0</v>
      </c>
      <c r="K124" s="9">
        <f t="shared" si="9"/>
        <v>0</v>
      </c>
    </row>
    <row r="125" spans="1:11" x14ac:dyDescent="0.25">
      <c r="A125" s="50"/>
      <c r="B125" s="50"/>
      <c r="C125" s="51">
        <v>36</v>
      </c>
      <c r="D125" s="52">
        <v>0</v>
      </c>
      <c r="E125" s="50" t="s">
        <v>36</v>
      </c>
      <c r="F125" s="53">
        <v>15862890</v>
      </c>
      <c r="G125" s="54">
        <f t="shared" si="14"/>
        <v>0.3873437843381437</v>
      </c>
      <c r="H125" s="53">
        <v>15857890</v>
      </c>
      <c r="I125" s="9">
        <f t="shared" si="15"/>
        <v>0.38722169316045224</v>
      </c>
      <c r="J125" s="55">
        <f t="shared" si="8"/>
        <v>-5000</v>
      </c>
      <c r="K125" s="9">
        <f t="shared" si="9"/>
        <v>-3.1530045926664898E-4</v>
      </c>
    </row>
    <row r="126" spans="1:11" x14ac:dyDescent="0.25">
      <c r="A126" s="50"/>
      <c r="B126" s="50"/>
      <c r="C126" s="51">
        <v>47</v>
      </c>
      <c r="D126" s="52">
        <v>0</v>
      </c>
      <c r="E126" s="50" t="s">
        <v>143</v>
      </c>
      <c r="F126" s="53">
        <v>54930323</v>
      </c>
      <c r="G126" s="54">
        <f t="shared" si="14"/>
        <v>1.341301565208898</v>
      </c>
      <c r="H126" s="53">
        <v>54950924.659999996</v>
      </c>
      <c r="I126" s="9">
        <f t="shared" si="15"/>
        <v>1.3418046213952579</v>
      </c>
      <c r="J126" s="55">
        <f t="shared" si="8"/>
        <v>20601.659999996424</v>
      </c>
      <c r="K126" s="9">
        <f t="shared" si="9"/>
        <v>3.7491016079285071E-4</v>
      </c>
    </row>
    <row r="127" spans="1:11" x14ac:dyDescent="0.25">
      <c r="A127" s="50"/>
      <c r="B127" s="56" t="s">
        <v>154</v>
      </c>
      <c r="C127" s="56"/>
      <c r="D127" s="56"/>
      <c r="E127" s="56"/>
      <c r="F127" s="57">
        <v>162804182</v>
      </c>
      <c r="G127" s="58">
        <f>+F127/$F$162</f>
        <v>27.108936494451637</v>
      </c>
      <c r="H127" s="57">
        <v>162814783.66</v>
      </c>
      <c r="I127" s="59">
        <f>+H127/$H$162</f>
        <v>27.110701803697044</v>
      </c>
      <c r="J127" s="60">
        <f t="shared" si="8"/>
        <v>10601.659999996424</v>
      </c>
      <c r="K127" s="59">
        <f t="shared" si="9"/>
        <v>6.5114848674524984E-5</v>
      </c>
    </row>
    <row r="128" spans="1:11" x14ac:dyDescent="0.25">
      <c r="A128" s="50" t="s">
        <v>77</v>
      </c>
      <c r="B128" s="50" t="s">
        <v>78</v>
      </c>
      <c r="C128" s="51">
        <v>16</v>
      </c>
      <c r="D128" s="52">
        <v>0</v>
      </c>
      <c r="E128" s="50" t="s">
        <v>27</v>
      </c>
      <c r="F128" s="53">
        <v>5346449</v>
      </c>
      <c r="G128" s="54">
        <f>+F128/$F$127</f>
        <v>3.283975223683136E-2</v>
      </c>
      <c r="H128" s="53">
        <v>5346449</v>
      </c>
      <c r="I128" s="9">
        <f>+H128/$H$127</f>
        <v>3.2837613881333952E-2</v>
      </c>
      <c r="J128" s="55">
        <f t="shared" si="8"/>
        <v>0</v>
      </c>
      <c r="K128" s="9">
        <f t="shared" si="9"/>
        <v>0</v>
      </c>
    </row>
    <row r="129" spans="1:11" x14ac:dyDescent="0.25">
      <c r="A129" s="50"/>
      <c r="B129" s="50"/>
      <c r="C129" s="50"/>
      <c r="D129" s="52">
        <v>162</v>
      </c>
      <c r="E129" s="50" t="s">
        <v>155</v>
      </c>
      <c r="F129" s="53">
        <v>55092023</v>
      </c>
      <c r="G129" s="54">
        <f>+F129/$F$127</f>
        <v>0.33839439701862206</v>
      </c>
      <c r="H129" s="53">
        <v>55092736.060000002</v>
      </c>
      <c r="I129" s="9">
        <f>+H129/$H$127</f>
        <v>0.33837674209639401</v>
      </c>
      <c r="J129" s="55">
        <f t="shared" si="8"/>
        <v>713.06000000238419</v>
      </c>
      <c r="K129" s="9">
        <f t="shared" si="9"/>
        <v>1.2942904110367833E-5</v>
      </c>
    </row>
    <row r="130" spans="1:11" x14ac:dyDescent="0.25">
      <c r="A130" s="50"/>
      <c r="B130" s="56" t="s">
        <v>79</v>
      </c>
      <c r="C130" s="56"/>
      <c r="D130" s="56"/>
      <c r="E130" s="56"/>
      <c r="F130" s="57">
        <v>60438472</v>
      </c>
      <c r="G130" s="58">
        <f>+F130/$F$162</f>
        <v>10.063762976737866</v>
      </c>
      <c r="H130" s="57">
        <v>60439185.060000002</v>
      </c>
      <c r="I130" s="59">
        <f>+H130/$H$162</f>
        <v>10.063881710163626</v>
      </c>
      <c r="J130" s="60">
        <f t="shared" si="8"/>
        <v>713.06000000238419</v>
      </c>
      <c r="K130" s="59">
        <f t="shared" si="9"/>
        <v>1.1797975093385287E-5</v>
      </c>
    </row>
    <row r="131" spans="1:11" x14ac:dyDescent="0.25">
      <c r="A131" s="50" t="s">
        <v>80</v>
      </c>
      <c r="B131" s="50" t="s">
        <v>156</v>
      </c>
      <c r="C131" s="51">
        <v>2</v>
      </c>
      <c r="D131" s="52">
        <v>0</v>
      </c>
      <c r="E131" s="50" t="s">
        <v>14</v>
      </c>
      <c r="F131" s="53">
        <v>6430813</v>
      </c>
      <c r="G131" s="54">
        <f>+F131/$F$133</f>
        <v>6.8863517074842021E-2</v>
      </c>
      <c r="H131" s="53">
        <v>6051398.5</v>
      </c>
      <c r="I131" s="9">
        <f>+H131/$H$133</f>
        <v>6.3705221503933845E-2</v>
      </c>
      <c r="J131" s="55">
        <f t="shared" si="8"/>
        <v>-379414.5</v>
      </c>
      <c r="K131" s="9">
        <f t="shared" si="9"/>
        <v>-6.2698647263107865E-2</v>
      </c>
    </row>
    <row r="132" spans="1:11" x14ac:dyDescent="0.25">
      <c r="A132" s="50"/>
      <c r="B132" s="50"/>
      <c r="C132" s="50"/>
      <c r="D132" s="52">
        <v>801</v>
      </c>
      <c r="E132" s="50" t="s">
        <v>157</v>
      </c>
      <c r="F132" s="53">
        <v>29112961</v>
      </c>
      <c r="G132" s="54">
        <f t="shared" ref="G132:G135" si="16">+F132/$F$133</f>
        <v>0.31175232228377808</v>
      </c>
      <c r="H132" s="53">
        <v>29112961</v>
      </c>
      <c r="I132" s="9">
        <f t="shared" ref="I132:I135" si="17">+H132/$H$133</f>
        <v>0.30648248155205565</v>
      </c>
      <c r="J132" s="55">
        <f t="shared" si="8"/>
        <v>0</v>
      </c>
      <c r="K132" s="9">
        <f t="shared" si="9"/>
        <v>0</v>
      </c>
    </row>
    <row r="133" spans="1:11" x14ac:dyDescent="0.25">
      <c r="A133" s="50"/>
      <c r="B133" s="50"/>
      <c r="C133" s="51">
        <v>16</v>
      </c>
      <c r="D133" s="52">
        <v>800</v>
      </c>
      <c r="E133" s="50" t="s">
        <v>68</v>
      </c>
      <c r="F133" s="53">
        <v>93384905</v>
      </c>
      <c r="G133" s="54">
        <f t="shared" si="16"/>
        <v>1</v>
      </c>
      <c r="H133" s="53">
        <v>94990620.189999998</v>
      </c>
      <c r="I133" s="9">
        <f t="shared" si="17"/>
        <v>1</v>
      </c>
      <c r="J133" s="55">
        <f t="shared" si="8"/>
        <v>1605715.1899999976</v>
      </c>
      <c r="K133" s="9">
        <f t="shared" si="9"/>
        <v>1.6903934165165467E-2</v>
      </c>
    </row>
    <row r="134" spans="1:11" x14ac:dyDescent="0.25">
      <c r="A134" s="50"/>
      <c r="B134" s="50"/>
      <c r="C134" s="51">
        <v>42</v>
      </c>
      <c r="D134" s="52">
        <v>79</v>
      </c>
      <c r="E134" s="50" t="s">
        <v>158</v>
      </c>
      <c r="F134" s="53">
        <v>247043800</v>
      </c>
      <c r="G134" s="54">
        <f t="shared" si="16"/>
        <v>2.6454361119712013</v>
      </c>
      <c r="H134" s="53">
        <v>247043800</v>
      </c>
      <c r="I134" s="9">
        <f t="shared" si="17"/>
        <v>2.6007178340962889</v>
      </c>
      <c r="J134" s="55">
        <f t="shared" si="8"/>
        <v>0</v>
      </c>
      <c r="K134" s="9">
        <f t="shared" si="9"/>
        <v>0</v>
      </c>
    </row>
    <row r="135" spans="1:11" x14ac:dyDescent="0.25">
      <c r="A135" s="50"/>
      <c r="B135" s="50"/>
      <c r="C135" s="50"/>
      <c r="D135" s="52">
        <v>605</v>
      </c>
      <c r="E135" s="50" t="s">
        <v>142</v>
      </c>
      <c r="F135" s="53">
        <v>26905286</v>
      </c>
      <c r="G135" s="54">
        <f t="shared" si="16"/>
        <v>0.28811172426635762</v>
      </c>
      <c r="H135" s="53">
        <v>26905286</v>
      </c>
      <c r="I135" s="9">
        <f t="shared" si="17"/>
        <v>0.28324150264714681</v>
      </c>
      <c r="J135" s="55">
        <f t="shared" ref="J135:J165" si="18">+H135-F135</f>
        <v>0</v>
      </c>
      <c r="K135" s="9">
        <f t="shared" ref="K135:K165" si="19">+J135/H135</f>
        <v>0</v>
      </c>
    </row>
    <row r="136" spans="1:11" x14ac:dyDescent="0.25">
      <c r="A136" s="50"/>
      <c r="B136" s="56" t="s">
        <v>159</v>
      </c>
      <c r="C136" s="56"/>
      <c r="D136" s="56"/>
      <c r="E136" s="56"/>
      <c r="F136" s="57">
        <v>402877765</v>
      </c>
      <c r="G136" s="58">
        <f>+F136/$F$162</f>
        <v>67.084196562049058</v>
      </c>
      <c r="H136" s="57">
        <v>404104065.69</v>
      </c>
      <c r="I136" s="59">
        <f>+H136/$H$162</f>
        <v>67.288390994402846</v>
      </c>
      <c r="J136" s="60">
        <f t="shared" si="18"/>
        <v>1226300.6899999976</v>
      </c>
      <c r="K136" s="59">
        <f t="shared" si="19"/>
        <v>3.0346160658050111E-3</v>
      </c>
    </row>
    <row r="137" spans="1:11" x14ac:dyDescent="0.25">
      <c r="A137" s="50" t="s">
        <v>81</v>
      </c>
      <c r="B137" s="50" t="s">
        <v>160</v>
      </c>
      <c r="C137" s="51">
        <v>2</v>
      </c>
      <c r="D137" s="52">
        <v>0</v>
      </c>
      <c r="E137" s="50" t="s">
        <v>14</v>
      </c>
      <c r="F137" s="53">
        <v>187865.3</v>
      </c>
      <c r="G137" s="54">
        <f>+F137/$F$155</f>
        <v>1.9673497846301808E-2</v>
      </c>
      <c r="H137" s="53">
        <v>173148.02</v>
      </c>
      <c r="I137" s="9">
        <f>+H137/$H$155</f>
        <v>1.8132285198817572E-2</v>
      </c>
      <c r="J137" s="55">
        <f t="shared" si="18"/>
        <v>-14717.279999999999</v>
      </c>
      <c r="K137" s="9">
        <f t="shared" si="19"/>
        <v>-8.4998257560207735E-2</v>
      </c>
    </row>
    <row r="138" spans="1:11" x14ac:dyDescent="0.25">
      <c r="A138" s="50"/>
      <c r="B138" s="50"/>
      <c r="C138" s="50"/>
      <c r="D138" s="52">
        <v>117</v>
      </c>
      <c r="E138" s="50" t="s">
        <v>55</v>
      </c>
      <c r="F138" s="53">
        <v>4744214</v>
      </c>
      <c r="G138" s="54">
        <f t="shared" ref="G138:G157" si="20">+F138/$F$155</f>
        <v>0.49682024254290119</v>
      </c>
      <c r="H138" s="53">
        <v>4744214</v>
      </c>
      <c r="I138" s="9">
        <f t="shared" ref="I138:I157" si="21">+H138/$H$155</f>
        <v>0.49682024254290119</v>
      </c>
      <c r="J138" s="55">
        <f t="shared" si="18"/>
        <v>0</v>
      </c>
      <c r="K138" s="9">
        <f t="shared" si="19"/>
        <v>0</v>
      </c>
    </row>
    <row r="139" spans="1:11" x14ac:dyDescent="0.25">
      <c r="A139" s="50"/>
      <c r="B139" s="50"/>
      <c r="C139" s="51">
        <v>4</v>
      </c>
      <c r="D139" s="52">
        <v>0</v>
      </c>
      <c r="E139" s="50" t="s">
        <v>16</v>
      </c>
      <c r="F139" s="53">
        <v>8563542697</v>
      </c>
      <c r="G139" s="54">
        <f t="shared" si="20"/>
        <v>896.78529673198341</v>
      </c>
      <c r="H139" s="53">
        <v>10775824095.180079</v>
      </c>
      <c r="I139" s="9">
        <f t="shared" si="21"/>
        <v>1128.4582737134128</v>
      </c>
      <c r="J139" s="55">
        <f t="shared" si="18"/>
        <v>2212281398.1800785</v>
      </c>
      <c r="K139" s="9">
        <f t="shared" si="19"/>
        <v>0.20530043722313643</v>
      </c>
    </row>
    <row r="140" spans="1:11" x14ac:dyDescent="0.25">
      <c r="A140" s="50"/>
      <c r="B140" s="50"/>
      <c r="C140" s="50"/>
      <c r="D140" s="52">
        <v>9</v>
      </c>
      <c r="E140" s="50" t="s">
        <v>56</v>
      </c>
      <c r="F140" s="53">
        <v>325493701</v>
      </c>
      <c r="G140" s="54">
        <f t="shared" si="20"/>
        <v>34.086122480353239</v>
      </c>
      <c r="H140" s="53">
        <v>325493701</v>
      </c>
      <c r="I140" s="9">
        <f t="shared" si="21"/>
        <v>34.086122480353239</v>
      </c>
      <c r="J140" s="55">
        <f t="shared" si="18"/>
        <v>0</v>
      </c>
      <c r="K140" s="9">
        <f t="shared" si="19"/>
        <v>0</v>
      </c>
    </row>
    <row r="141" spans="1:11" x14ac:dyDescent="0.25">
      <c r="A141" s="50"/>
      <c r="B141" s="50"/>
      <c r="C141" s="50"/>
      <c r="D141" s="52">
        <v>11</v>
      </c>
      <c r="E141" s="50" t="s">
        <v>57</v>
      </c>
      <c r="F141" s="53">
        <v>487224000</v>
      </c>
      <c r="G141" s="54">
        <f t="shared" si="20"/>
        <v>51.022729129150264</v>
      </c>
      <c r="H141" s="53">
        <v>488015303.35000068</v>
      </c>
      <c r="I141" s="9">
        <f t="shared" si="21"/>
        <v>51.105595442152236</v>
      </c>
      <c r="J141" s="55">
        <f t="shared" si="18"/>
        <v>791303.35000067949</v>
      </c>
      <c r="K141" s="9">
        <f t="shared" si="19"/>
        <v>1.6214724099198239E-3</v>
      </c>
    </row>
    <row r="142" spans="1:11" x14ac:dyDescent="0.25">
      <c r="A142" s="50"/>
      <c r="B142" s="50"/>
      <c r="C142" s="51">
        <v>5</v>
      </c>
      <c r="D142" s="52">
        <v>16</v>
      </c>
      <c r="E142" s="50" t="s">
        <v>59</v>
      </c>
      <c r="F142" s="53">
        <v>3717084874</v>
      </c>
      <c r="G142" s="54">
        <f t="shared" si="20"/>
        <v>389.25794845115109</v>
      </c>
      <c r="H142" s="53">
        <v>6680895710.869998</v>
      </c>
      <c r="I142" s="9">
        <f t="shared" si="21"/>
        <v>699.6320628618904</v>
      </c>
      <c r="J142" s="55">
        <f t="shared" si="18"/>
        <v>2963810836.869998</v>
      </c>
      <c r="K142" s="9">
        <f t="shared" si="19"/>
        <v>0.44362477205680634</v>
      </c>
    </row>
    <row r="143" spans="1:11" x14ac:dyDescent="0.25">
      <c r="A143" s="50"/>
      <c r="B143" s="50"/>
      <c r="C143" s="50"/>
      <c r="D143" s="52">
        <v>17</v>
      </c>
      <c r="E143" s="50" t="s">
        <v>161</v>
      </c>
      <c r="F143" s="53">
        <v>55760547</v>
      </c>
      <c r="G143" s="54">
        <f t="shared" si="20"/>
        <v>5.8393167940705961</v>
      </c>
      <c r="H143" s="53">
        <v>40373698</v>
      </c>
      <c r="I143" s="9">
        <f t="shared" si="21"/>
        <v>4.2279860125858244</v>
      </c>
      <c r="J143" s="55">
        <f t="shared" si="18"/>
        <v>-15386849</v>
      </c>
      <c r="K143" s="9">
        <f t="shared" si="19"/>
        <v>-0.38111071718027911</v>
      </c>
    </row>
    <row r="144" spans="1:11" x14ac:dyDescent="0.25">
      <c r="A144" s="50"/>
      <c r="B144" s="50"/>
      <c r="C144" s="50"/>
      <c r="D144" s="52">
        <v>151</v>
      </c>
      <c r="E144" s="50" t="s">
        <v>61</v>
      </c>
      <c r="F144" s="53">
        <v>20733351</v>
      </c>
      <c r="G144" s="54">
        <f t="shared" si="20"/>
        <v>2.1712234044558492</v>
      </c>
      <c r="H144" s="53">
        <v>20733351</v>
      </c>
      <c r="I144" s="9">
        <f t="shared" si="21"/>
        <v>2.1712234044558492</v>
      </c>
      <c r="J144" s="55">
        <f t="shared" si="18"/>
        <v>0</v>
      </c>
      <c r="K144" s="9">
        <f t="shared" si="19"/>
        <v>0</v>
      </c>
    </row>
    <row r="145" spans="1:11" x14ac:dyDescent="0.25">
      <c r="A145" s="50"/>
      <c r="B145" s="50"/>
      <c r="C145" s="51">
        <v>6</v>
      </c>
      <c r="D145" s="52">
        <v>15</v>
      </c>
      <c r="E145" s="50" t="s">
        <v>18</v>
      </c>
      <c r="F145" s="53">
        <v>417283335</v>
      </c>
      <c r="G145" s="54">
        <f t="shared" si="20"/>
        <v>43.698451988845925</v>
      </c>
      <c r="H145" s="53">
        <v>440465252.03999996</v>
      </c>
      <c r="I145" s="9">
        <f t="shared" si="21"/>
        <v>46.126092404396779</v>
      </c>
      <c r="J145" s="55">
        <f t="shared" si="18"/>
        <v>23181917.039999962</v>
      </c>
      <c r="K145" s="9">
        <f t="shared" si="19"/>
        <v>5.2630524048454891E-2</v>
      </c>
    </row>
    <row r="146" spans="1:11" x14ac:dyDescent="0.25">
      <c r="A146" s="50"/>
      <c r="B146" s="50"/>
      <c r="C146" s="51">
        <v>10</v>
      </c>
      <c r="D146" s="52">
        <v>40</v>
      </c>
      <c r="E146" s="50" t="s">
        <v>64</v>
      </c>
      <c r="F146" s="53">
        <v>27970100</v>
      </c>
      <c r="G146" s="54">
        <f t="shared" si="20"/>
        <v>2.9290651446054499</v>
      </c>
      <c r="H146" s="53">
        <v>27970100</v>
      </c>
      <c r="I146" s="9">
        <f t="shared" si="21"/>
        <v>2.9290651446054499</v>
      </c>
      <c r="J146" s="55">
        <f t="shared" si="18"/>
        <v>0</v>
      </c>
      <c r="K146" s="9">
        <f t="shared" si="19"/>
        <v>0</v>
      </c>
    </row>
    <row r="147" spans="1:11" x14ac:dyDescent="0.25">
      <c r="A147" s="50"/>
      <c r="B147" s="50"/>
      <c r="C147" s="51">
        <v>11</v>
      </c>
      <c r="D147" s="52">
        <v>0</v>
      </c>
      <c r="E147" s="50" t="s">
        <v>24</v>
      </c>
      <c r="F147" s="53">
        <v>1085898764</v>
      </c>
      <c r="G147" s="54">
        <f t="shared" si="20"/>
        <v>113.7167267976353</v>
      </c>
      <c r="H147" s="53">
        <v>1286890404.21</v>
      </c>
      <c r="I147" s="9">
        <f t="shared" si="21"/>
        <v>134.76483201342612</v>
      </c>
      <c r="J147" s="55">
        <f t="shared" si="18"/>
        <v>200991640.21000004</v>
      </c>
      <c r="K147" s="9">
        <f t="shared" si="19"/>
        <v>0.15618396061736536</v>
      </c>
    </row>
    <row r="148" spans="1:11" x14ac:dyDescent="0.25">
      <c r="A148" s="50"/>
      <c r="B148" s="50"/>
      <c r="C148" s="50"/>
      <c r="D148" s="52">
        <v>45</v>
      </c>
      <c r="E148" s="50" t="s">
        <v>44</v>
      </c>
      <c r="F148" s="53">
        <v>1068553619</v>
      </c>
      <c r="G148" s="54">
        <f t="shared" si="20"/>
        <v>111.90032071944368</v>
      </c>
      <c r="H148" s="53">
        <v>1068553619</v>
      </c>
      <c r="I148" s="9">
        <f t="shared" si="21"/>
        <v>111.90032071944368</v>
      </c>
      <c r="J148" s="55">
        <f t="shared" si="18"/>
        <v>0</v>
      </c>
      <c r="K148" s="9">
        <f t="shared" si="19"/>
        <v>0</v>
      </c>
    </row>
    <row r="149" spans="1:11" x14ac:dyDescent="0.25">
      <c r="A149" s="50"/>
      <c r="B149" s="50"/>
      <c r="C149" s="50"/>
      <c r="D149" s="52">
        <v>46</v>
      </c>
      <c r="E149" s="50" t="s">
        <v>66</v>
      </c>
      <c r="F149" s="53">
        <v>90849700</v>
      </c>
      <c r="G149" s="54">
        <f t="shared" si="20"/>
        <v>9.5138984010733516</v>
      </c>
      <c r="H149" s="53">
        <v>126066488.91</v>
      </c>
      <c r="I149" s="9">
        <f t="shared" si="21"/>
        <v>13.201846206094025</v>
      </c>
      <c r="J149" s="55">
        <f t="shared" si="18"/>
        <v>35216788.909999996</v>
      </c>
      <c r="K149" s="9">
        <f t="shared" si="19"/>
        <v>0.27935091406520873</v>
      </c>
    </row>
    <row r="150" spans="1:11" x14ac:dyDescent="0.25">
      <c r="A150" s="50"/>
      <c r="B150" s="50"/>
      <c r="C150" s="51">
        <v>13</v>
      </c>
      <c r="D150" s="52">
        <v>72</v>
      </c>
      <c r="E150" s="50" t="s">
        <v>162</v>
      </c>
      <c r="F150" s="53">
        <v>14711900</v>
      </c>
      <c r="G150" s="54">
        <f t="shared" si="20"/>
        <v>1.5406492469072659</v>
      </c>
      <c r="H150" s="53">
        <v>14711900</v>
      </c>
      <c r="I150" s="9">
        <f t="shared" si="21"/>
        <v>1.5406492469072659</v>
      </c>
      <c r="J150" s="55">
        <f t="shared" si="18"/>
        <v>0</v>
      </c>
      <c r="K150" s="9">
        <f t="shared" si="19"/>
        <v>0</v>
      </c>
    </row>
    <row r="151" spans="1:11" x14ac:dyDescent="0.25">
      <c r="A151" s="50"/>
      <c r="B151" s="50"/>
      <c r="C151" s="50"/>
      <c r="D151" s="52">
        <v>83</v>
      </c>
      <c r="E151" s="50" t="s">
        <v>67</v>
      </c>
      <c r="F151" s="53">
        <v>34235180</v>
      </c>
      <c r="G151" s="54">
        <f t="shared" si="20"/>
        <v>3.5851524469806546</v>
      </c>
      <c r="H151" s="53">
        <v>34235180</v>
      </c>
      <c r="I151" s="9">
        <f t="shared" si="21"/>
        <v>3.5851524469806546</v>
      </c>
      <c r="J151" s="55">
        <f t="shared" si="18"/>
        <v>0</v>
      </c>
      <c r="K151" s="9">
        <f t="shared" si="19"/>
        <v>0</v>
      </c>
    </row>
    <row r="152" spans="1:11" x14ac:dyDescent="0.25">
      <c r="A152" s="50"/>
      <c r="B152" s="50"/>
      <c r="C152" s="50"/>
      <c r="D152" s="52">
        <v>84</v>
      </c>
      <c r="E152" s="50" t="s">
        <v>163</v>
      </c>
      <c r="F152" s="53">
        <v>78981200</v>
      </c>
      <c r="G152" s="54">
        <f t="shared" si="20"/>
        <v>8.2710136895868072</v>
      </c>
      <c r="H152" s="53">
        <v>78981200</v>
      </c>
      <c r="I152" s="9">
        <f t="shared" si="21"/>
        <v>8.2710136895868072</v>
      </c>
      <c r="J152" s="55">
        <f t="shared" si="18"/>
        <v>0</v>
      </c>
      <c r="K152" s="9">
        <f t="shared" si="19"/>
        <v>0</v>
      </c>
    </row>
    <row r="153" spans="1:11" x14ac:dyDescent="0.25">
      <c r="A153" s="50"/>
      <c r="B153" s="50"/>
      <c r="C153" s="51">
        <v>14</v>
      </c>
      <c r="D153" s="52">
        <v>0</v>
      </c>
      <c r="E153" s="50" t="s">
        <v>26</v>
      </c>
      <c r="F153" s="53">
        <v>941265</v>
      </c>
      <c r="G153" s="54">
        <f t="shared" si="20"/>
        <v>9.8570491465423751E-2</v>
      </c>
      <c r="H153" s="53">
        <v>941265</v>
      </c>
      <c r="I153" s="9">
        <f t="shared" si="21"/>
        <v>9.8570491465423751E-2</v>
      </c>
      <c r="J153" s="55">
        <f t="shared" si="18"/>
        <v>0</v>
      </c>
      <c r="K153" s="9">
        <f t="shared" si="19"/>
        <v>0</v>
      </c>
    </row>
    <row r="154" spans="1:11" x14ac:dyDescent="0.25">
      <c r="A154" s="50"/>
      <c r="B154" s="50"/>
      <c r="C154" s="51">
        <v>16</v>
      </c>
      <c r="D154" s="52">
        <v>0</v>
      </c>
      <c r="E154" s="50" t="s">
        <v>27</v>
      </c>
      <c r="F154" s="53">
        <v>34051620</v>
      </c>
      <c r="G154" s="54">
        <f t="shared" si="20"/>
        <v>3.5659298057336168</v>
      </c>
      <c r="H154" s="53">
        <v>34051620</v>
      </c>
      <c r="I154" s="9">
        <f t="shared" si="21"/>
        <v>3.5659298057336168</v>
      </c>
      <c r="J154" s="55">
        <f t="shared" si="18"/>
        <v>0</v>
      </c>
      <c r="K154" s="9">
        <f t="shared" si="19"/>
        <v>0</v>
      </c>
    </row>
    <row r="155" spans="1:11" x14ac:dyDescent="0.25">
      <c r="A155" s="50"/>
      <c r="B155" s="50"/>
      <c r="C155" s="51">
        <v>17</v>
      </c>
      <c r="D155" s="52">
        <v>0</v>
      </c>
      <c r="E155" s="50" t="s">
        <v>28</v>
      </c>
      <c r="F155" s="53">
        <v>9549156</v>
      </c>
      <c r="G155" s="54">
        <f t="shared" si="20"/>
        <v>1</v>
      </c>
      <c r="H155" s="53">
        <v>9549156</v>
      </c>
      <c r="I155" s="9">
        <f t="shared" si="21"/>
        <v>1</v>
      </c>
      <c r="J155" s="55">
        <f t="shared" si="18"/>
        <v>0</v>
      </c>
      <c r="K155" s="9">
        <f t="shared" si="19"/>
        <v>0</v>
      </c>
    </row>
    <row r="156" spans="1:11" x14ac:dyDescent="0.25">
      <c r="A156" s="50"/>
      <c r="B156" s="50"/>
      <c r="C156" s="51">
        <v>37</v>
      </c>
      <c r="D156" s="52">
        <v>0</v>
      </c>
      <c r="E156" s="50" t="s">
        <v>38</v>
      </c>
      <c r="F156" s="53">
        <v>163132311</v>
      </c>
      <c r="G156" s="54">
        <f t="shared" si="20"/>
        <v>17.083427163615298</v>
      </c>
      <c r="H156" s="53">
        <v>162866311</v>
      </c>
      <c r="I156" s="9">
        <f t="shared" si="21"/>
        <v>17.055571298657181</v>
      </c>
      <c r="J156" s="55">
        <f t="shared" si="18"/>
        <v>-266000</v>
      </c>
      <c r="K156" s="9">
        <f t="shared" si="19"/>
        <v>-1.6332413890064717E-3</v>
      </c>
    </row>
    <row r="157" spans="1:11" x14ac:dyDescent="0.25">
      <c r="A157" s="50"/>
      <c r="B157" s="50"/>
      <c r="C157" s="51">
        <v>43</v>
      </c>
      <c r="D157" s="52">
        <v>12</v>
      </c>
      <c r="E157" s="50" t="s">
        <v>47</v>
      </c>
      <c r="F157" s="53">
        <v>57949900</v>
      </c>
      <c r="G157" s="54">
        <f t="shared" si="20"/>
        <v>6.0685886794602579</v>
      </c>
      <c r="H157" s="53">
        <v>57949900</v>
      </c>
      <c r="I157" s="9">
        <f t="shared" si="21"/>
        <v>6.0685886794602579</v>
      </c>
      <c r="J157" s="55">
        <f t="shared" si="18"/>
        <v>0</v>
      </c>
      <c r="K157" s="9">
        <f t="shared" si="19"/>
        <v>0</v>
      </c>
    </row>
    <row r="158" spans="1:11" x14ac:dyDescent="0.25">
      <c r="A158" s="50"/>
      <c r="B158" s="56" t="s">
        <v>164</v>
      </c>
      <c r="C158" s="56"/>
      <c r="D158" s="56"/>
      <c r="E158" s="56"/>
      <c r="F158" s="57">
        <v>16258879299.299999</v>
      </c>
      <c r="G158" s="58">
        <f>+F158/$F$162</f>
        <v>2707.3071525624446</v>
      </c>
      <c r="H158" s="57">
        <v>21679485617.580078</v>
      </c>
      <c r="I158" s="59">
        <f>+H158/$H$162</f>
        <v>3609.9060332452391</v>
      </c>
      <c r="J158" s="60">
        <f t="shared" si="18"/>
        <v>5420606318.2800789</v>
      </c>
      <c r="K158" s="59">
        <f t="shared" si="19"/>
        <v>0.25003389904622386</v>
      </c>
    </row>
    <row r="159" spans="1:11" x14ac:dyDescent="0.25">
      <c r="A159" s="50" t="s">
        <v>165</v>
      </c>
      <c r="B159" s="50" t="s">
        <v>166</v>
      </c>
      <c r="C159" s="51">
        <v>5</v>
      </c>
      <c r="D159" s="52">
        <v>155</v>
      </c>
      <c r="E159" s="50" t="s">
        <v>62</v>
      </c>
      <c r="F159" s="53">
        <v>35844800</v>
      </c>
      <c r="G159" s="54">
        <f>+F159/$F$161</f>
        <v>0.3917464480874317</v>
      </c>
      <c r="H159" s="53">
        <v>35844800</v>
      </c>
      <c r="I159" s="9">
        <f>+H159/$H$161</f>
        <v>0.3917464480874317</v>
      </c>
      <c r="J159" s="55">
        <f t="shared" si="18"/>
        <v>0</v>
      </c>
      <c r="K159" s="9">
        <f t="shared" si="19"/>
        <v>0</v>
      </c>
    </row>
    <row r="160" spans="1:11" x14ac:dyDescent="0.25">
      <c r="A160" s="50"/>
      <c r="B160" s="50"/>
      <c r="C160" s="51">
        <v>9</v>
      </c>
      <c r="D160" s="52">
        <v>0</v>
      </c>
      <c r="E160" s="50" t="s">
        <v>21</v>
      </c>
      <c r="F160" s="53">
        <v>1224128</v>
      </c>
      <c r="G160" s="54">
        <f t="shared" ref="G160:G163" si="22">+F160/$F$161</f>
        <v>1.3378448087431693E-2</v>
      </c>
      <c r="H160" s="53">
        <v>1224128</v>
      </c>
      <c r="I160" s="9">
        <f t="shared" ref="I160:I163" si="23">+H160/$H$161</f>
        <v>1.3378448087431693E-2</v>
      </c>
      <c r="J160" s="55">
        <f t="shared" si="18"/>
        <v>0</v>
      </c>
      <c r="K160" s="9">
        <f t="shared" si="19"/>
        <v>0</v>
      </c>
    </row>
    <row r="161" spans="1:11" x14ac:dyDescent="0.25">
      <c r="A161" s="50"/>
      <c r="B161" s="50"/>
      <c r="C161" s="50"/>
      <c r="D161" s="52">
        <v>225</v>
      </c>
      <c r="E161" s="50" t="s">
        <v>167</v>
      </c>
      <c r="F161" s="53">
        <v>91500000</v>
      </c>
      <c r="G161" s="54">
        <f t="shared" si="22"/>
        <v>1</v>
      </c>
      <c r="H161" s="53">
        <v>91500000</v>
      </c>
      <c r="I161" s="9">
        <f t="shared" si="23"/>
        <v>1</v>
      </c>
      <c r="J161" s="55">
        <f t="shared" si="18"/>
        <v>0</v>
      </c>
      <c r="K161" s="9">
        <f t="shared" si="19"/>
        <v>0</v>
      </c>
    </row>
    <row r="162" spans="1:11" x14ac:dyDescent="0.25">
      <c r="A162" s="50"/>
      <c r="B162" s="50"/>
      <c r="C162" s="51">
        <v>38</v>
      </c>
      <c r="D162" s="52">
        <v>0</v>
      </c>
      <c r="E162" s="50" t="s">
        <v>168</v>
      </c>
      <c r="F162" s="53">
        <v>6005554</v>
      </c>
      <c r="G162" s="54">
        <f t="shared" si="22"/>
        <v>6.5634469945355198E-2</v>
      </c>
      <c r="H162" s="53">
        <v>6005554</v>
      </c>
      <c r="I162" s="9">
        <f t="shared" si="23"/>
        <v>6.5634469945355198E-2</v>
      </c>
      <c r="J162" s="55">
        <f t="shared" si="18"/>
        <v>0</v>
      </c>
      <c r="K162" s="9">
        <f t="shared" si="19"/>
        <v>0</v>
      </c>
    </row>
    <row r="163" spans="1:11" x14ac:dyDescent="0.25">
      <c r="A163" s="50"/>
      <c r="B163" s="50"/>
      <c r="C163" s="50"/>
      <c r="D163" s="52">
        <v>23</v>
      </c>
      <c r="E163" s="50" t="s">
        <v>74</v>
      </c>
      <c r="F163" s="53">
        <v>475840500</v>
      </c>
      <c r="G163" s="54">
        <f t="shared" si="22"/>
        <v>5.2004426229508196</v>
      </c>
      <c r="H163" s="53">
        <v>697226801.50999999</v>
      </c>
      <c r="I163" s="9">
        <f t="shared" si="23"/>
        <v>7.6199650438251361</v>
      </c>
      <c r="J163" s="55">
        <f t="shared" si="18"/>
        <v>221386301.50999999</v>
      </c>
      <c r="K163" s="9">
        <f t="shared" si="19"/>
        <v>0.31752408402909732</v>
      </c>
    </row>
    <row r="164" spans="1:11" x14ac:dyDescent="0.25">
      <c r="A164" s="50"/>
      <c r="B164" s="56" t="s">
        <v>169</v>
      </c>
      <c r="C164" s="56"/>
      <c r="D164" s="56"/>
      <c r="E164" s="56"/>
      <c r="F164" s="57">
        <v>610414982</v>
      </c>
      <c r="G164" s="58">
        <f>+F164/$F$162</f>
        <v>101.64174395900861</v>
      </c>
      <c r="H164" s="57">
        <v>831801283.50999999</v>
      </c>
      <c r="I164" s="59">
        <f t="shared" ref="I164:I165" si="24">+H164/$H$162</f>
        <v>138.50533747760824</v>
      </c>
      <c r="J164" s="60">
        <f t="shared" si="18"/>
        <v>221386301.50999999</v>
      </c>
      <c r="K164" s="59">
        <f t="shared" si="19"/>
        <v>0.26615287316677777</v>
      </c>
    </row>
    <row r="165" spans="1:11" x14ac:dyDescent="0.25">
      <c r="A165" s="61"/>
      <c r="B165" s="62"/>
      <c r="C165" s="62"/>
      <c r="D165" s="62"/>
      <c r="E165" s="63" t="s">
        <v>170</v>
      </c>
      <c r="F165" s="64">
        <v>73182265985.119995</v>
      </c>
      <c r="G165" s="65">
        <f>+F165/$F$162</f>
        <v>12185.764374963575</v>
      </c>
      <c r="H165" s="64">
        <v>74709454808.520096</v>
      </c>
      <c r="I165" s="66">
        <f t="shared" si="24"/>
        <v>12440.060452128162</v>
      </c>
      <c r="J165" s="67">
        <f t="shared" si="18"/>
        <v>1527188823.4001007</v>
      </c>
      <c r="K165" s="66">
        <f t="shared" si="19"/>
        <v>2.0441707509635518E-2</v>
      </c>
    </row>
  </sheetData>
  <mergeCells count="1">
    <mergeCell ref="H4:K4"/>
  </mergeCells>
  <pageMargins left="0.70866141732283472" right="0.70866141732283472" top="0.74803149606299213" bottom="0.74803149606299213" header="0.31496062992125984" footer="0.31496062992125984"/>
  <pageSetup scale="4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7"/>
  <sheetViews>
    <sheetView showGridLines="0" tabSelected="1" workbookViewId="0">
      <selection activeCell="B11" sqref="B11:B12"/>
    </sheetView>
  </sheetViews>
  <sheetFormatPr baseColWidth="10" defaultColWidth="10.85546875" defaultRowHeight="15" x14ac:dyDescent="0.25"/>
  <cols>
    <col min="1" max="1" width="29.140625" style="17" customWidth="1"/>
    <col min="2" max="2" width="46.7109375" style="17" customWidth="1"/>
    <col min="3" max="16384" width="10.85546875" style="17"/>
  </cols>
  <sheetData>
    <row r="1" spans="1:3" ht="15.75" x14ac:dyDescent="0.25">
      <c r="A1" s="45" t="s">
        <v>84</v>
      </c>
      <c r="B1" s="45"/>
    </row>
    <row r="3" spans="1:3" ht="15.75" x14ac:dyDescent="0.25">
      <c r="A3" s="46" t="s">
        <v>85</v>
      </c>
      <c r="B3" s="46"/>
    </row>
    <row r="4" spans="1:3" x14ac:dyDescent="0.25">
      <c r="A4" s="29" t="s">
        <v>86</v>
      </c>
      <c r="B4" s="30" t="s">
        <v>171</v>
      </c>
      <c r="C4" s="31"/>
    </row>
    <row r="5" spans="1:3" x14ac:dyDescent="0.25">
      <c r="A5" s="29" t="s">
        <v>87</v>
      </c>
      <c r="B5" s="32" t="s">
        <v>88</v>
      </c>
      <c r="C5" s="31"/>
    </row>
    <row r="6" spans="1:3" x14ac:dyDescent="0.25">
      <c r="A6" s="29" t="s">
        <v>89</v>
      </c>
      <c r="B6" s="30" t="s">
        <v>15</v>
      </c>
      <c r="C6" s="31"/>
    </row>
    <row r="7" spans="1:3" x14ac:dyDescent="0.25">
      <c r="A7" s="29" t="s">
        <v>90</v>
      </c>
      <c r="B7" s="33" t="s">
        <v>172</v>
      </c>
      <c r="C7" s="31"/>
    </row>
    <row r="8" spans="1:3" x14ac:dyDescent="0.25">
      <c r="A8" s="29" t="s">
        <v>91</v>
      </c>
      <c r="B8" s="34" t="s">
        <v>92</v>
      </c>
    </row>
    <row r="9" spans="1:3" x14ac:dyDescent="0.25">
      <c r="A9" s="29" t="s">
        <v>93</v>
      </c>
      <c r="B9" s="30" t="s">
        <v>94</v>
      </c>
    </row>
    <row r="10" spans="1:3" x14ac:dyDescent="0.25">
      <c r="A10" s="29" t="s">
        <v>95</v>
      </c>
      <c r="B10" s="35">
        <v>1</v>
      </c>
    </row>
    <row r="11" spans="1:3" x14ac:dyDescent="0.25">
      <c r="A11" s="47" t="s">
        <v>96</v>
      </c>
      <c r="B11" s="48" t="s">
        <v>97</v>
      </c>
    </row>
    <row r="12" spans="1:3" x14ac:dyDescent="0.25">
      <c r="A12" s="47"/>
      <c r="B12" s="48"/>
    </row>
    <row r="13" spans="1:3" x14ac:dyDescent="0.25">
      <c r="A13" s="29" t="s">
        <v>98</v>
      </c>
      <c r="B13" s="30" t="s">
        <v>15</v>
      </c>
    </row>
    <row r="14" spans="1:3" x14ac:dyDescent="0.25">
      <c r="A14" s="29" t="s">
        <v>99</v>
      </c>
      <c r="B14" s="30" t="s">
        <v>100</v>
      </c>
    </row>
    <row r="15" spans="1:3" x14ac:dyDescent="0.25">
      <c r="A15" s="29" t="s">
        <v>101</v>
      </c>
      <c r="B15" s="32" t="s">
        <v>102</v>
      </c>
    </row>
    <row r="16" spans="1:3" x14ac:dyDescent="0.25">
      <c r="A16" s="29" t="s">
        <v>103</v>
      </c>
      <c r="B16" s="32" t="s">
        <v>104</v>
      </c>
    </row>
    <row r="17" spans="1:4" x14ac:dyDescent="0.25">
      <c r="A17" s="29" t="s">
        <v>105</v>
      </c>
      <c r="B17" s="30" t="s">
        <v>106</v>
      </c>
    </row>
    <row r="19" spans="1:4" ht="15.75" x14ac:dyDescent="0.25">
      <c r="A19" s="49" t="s">
        <v>107</v>
      </c>
      <c r="B19" s="49"/>
      <c r="D19" s="36"/>
    </row>
    <row r="20" spans="1:4" x14ac:dyDescent="0.25">
      <c r="A20" s="37" t="s">
        <v>108</v>
      </c>
      <c r="B20" s="37" t="s">
        <v>109</v>
      </c>
      <c r="D20" s="36"/>
    </row>
    <row r="21" spans="1:4" ht="90" x14ac:dyDescent="0.25">
      <c r="A21" s="29" t="s">
        <v>110</v>
      </c>
      <c r="B21" s="38" t="s">
        <v>111</v>
      </c>
    </row>
    <row r="22" spans="1:4" ht="120" x14ac:dyDescent="0.25">
      <c r="A22" s="29" t="s">
        <v>112</v>
      </c>
      <c r="B22" s="38" t="s">
        <v>113</v>
      </c>
    </row>
    <row r="23" spans="1:4" ht="150" x14ac:dyDescent="0.25">
      <c r="A23" s="29" t="s">
        <v>114</v>
      </c>
      <c r="B23" s="38" t="s">
        <v>115</v>
      </c>
    </row>
    <row r="24" spans="1:4" ht="30" x14ac:dyDescent="0.25">
      <c r="A24" s="39" t="s">
        <v>116</v>
      </c>
      <c r="B24" s="38" t="s">
        <v>117</v>
      </c>
    </row>
    <row r="25" spans="1:4" ht="75" x14ac:dyDescent="0.25">
      <c r="A25" s="40" t="s">
        <v>118</v>
      </c>
      <c r="B25" s="38" t="s">
        <v>119</v>
      </c>
    </row>
    <row r="26" spans="1:4" ht="30" x14ac:dyDescent="0.25">
      <c r="A26" s="39" t="s">
        <v>120</v>
      </c>
      <c r="B26" s="38" t="s">
        <v>121</v>
      </c>
    </row>
    <row r="27" spans="1:4" ht="30" x14ac:dyDescent="0.25">
      <c r="A27" s="39" t="s">
        <v>122</v>
      </c>
      <c r="B27" s="38" t="s">
        <v>123</v>
      </c>
    </row>
  </sheetData>
  <mergeCells count="5">
    <mergeCell ref="A1:B1"/>
    <mergeCell ref="A3:B3"/>
    <mergeCell ref="A11:A12"/>
    <mergeCell ref="B11:B12"/>
    <mergeCell ref="A19:B19"/>
  </mergeCells>
  <pageMargins left="0.7" right="0.7" top="0.75" bottom="0.75" header="0.3" footer="0.3"/>
  <pageSetup scale="85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TS-1T-20</vt:lpstr>
      <vt:lpstr>Metadatos</vt:lpstr>
      <vt:lpstr>'TS-1T-20'!Títulos_a_imprimir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Yanelli Saavedra Floes</dc:creator>
  <cp:lastModifiedBy>HP</cp:lastModifiedBy>
  <cp:lastPrinted>2020-11-18T02:58:10Z</cp:lastPrinted>
  <dcterms:created xsi:type="dcterms:W3CDTF">2020-11-18T02:49:15Z</dcterms:created>
  <dcterms:modified xsi:type="dcterms:W3CDTF">2021-01-20T21:57:12Z</dcterms:modified>
</cp:coreProperties>
</file>